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herinecarvajalgonzalez/Desktop/DIRECCIONAMIENTO ESTRATEGICO/"/>
    </mc:Choice>
  </mc:AlternateContent>
  <xr:revisionPtr revIDLastSave="0" documentId="13_ncr:1_{52F2F23C-F153-1D48-8BC3-A6B71D6CE04F}" xr6:coauthVersionLast="47" xr6:coauthVersionMax="47" xr10:uidLastSave="{00000000-0000-0000-0000-000000000000}"/>
  <bookViews>
    <workbookView xWindow="520" yWindow="500" windowWidth="28280" windowHeight="15740" firstSheet="4" activeTab="6" xr2:uid="{00000000-000D-0000-FFFF-FFFF00000000}"/>
  </bookViews>
  <sheets>
    <sheet name="Misión, Visión, Proposito" sheetId="6" r:id="rId1"/>
    <sheet name="DOFA" sheetId="8" r:id="rId2"/>
    <sheet name="Objetivos Estratégicos" sheetId="5" r:id="rId3"/>
    <sheet name="Alineación OE" sheetId="1" r:id="rId4"/>
    <sheet name="Perspectivas OE" sheetId="4" r:id="rId5"/>
    <sheet name="Lineas Estratégicas OE" sheetId="3" r:id="rId6"/>
    <sheet name="Mapa Estrategico" sheetId="7" r:id="rId7"/>
    <sheet name="Intrumentos de Planeación" sheetId="9" r:id="rId8"/>
    <sheet name="Instrumentos IPSE Maestra" sheetId="10" r:id="rId9"/>
    <sheet name="PND 2022-2026" sheetId="11" r:id="rId10"/>
    <sheet name="PES Minenergia" sheetId="12" r:id="rId11"/>
    <sheet name="PNER (UPME)" sheetId="13" r:id="rId12"/>
    <sheet name="PEN (2050)" sheetId="14" r:id="rId13"/>
    <sheet name="Planes de Expansión (UPME)" sheetId="15" r:id="rId14"/>
    <sheet name="PDET" sheetId="16" r:id="rId15"/>
    <sheet name="Decretos Ley Étnicos" sheetId="17" r:id="rId16"/>
    <sheet name="CONPES" sheetId="18" r:id="rId17"/>
    <sheet name="TEJ" sheetId="22" r:id="rId18"/>
    <sheet name="MIPG" sheetId="23" r:id="rId19"/>
    <sheet name="Política de Gobierno Digital" sheetId="24" r:id="rId20"/>
    <sheet name="PNGRD" sheetId="25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7" l="1"/>
  <c r="A5" i="16"/>
  <c r="A5" i="15"/>
  <c r="A5" i="14"/>
  <c r="A6" i="14" s="1"/>
  <c r="A5" i="13"/>
  <c r="A6" i="13" s="1"/>
  <c r="A7" i="12"/>
  <c r="A8" i="12" s="1"/>
  <c r="A5" i="12"/>
  <c r="A6" i="12" s="1"/>
  <c r="A5" i="11"/>
  <c r="A6" i="11" s="1"/>
  <c r="A7" i="11" s="1"/>
  <c r="O23" i="10" l="1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O2" i="10"/>
</calcChain>
</file>

<file path=xl/sharedStrings.xml><?xml version="1.0" encoding="utf-8"?>
<sst xmlns="http://schemas.openxmlformats.org/spreadsheetml/2006/main" count="757" uniqueCount="529">
  <si>
    <t>ODS</t>
  </si>
  <si>
    <t>MIPG</t>
  </si>
  <si>
    <t>3. Promover la transformación institucional para optimizar la eficiencia operativa y administrativa.</t>
  </si>
  <si>
    <t>Desarrollo de proyectos regionales sostenibles; Acceso equitativo a la energía; Eficiencia en proyectos FNCER</t>
  </si>
  <si>
    <t>Fortalecimiento institucional; Difusión de buenas prácticas; Liderazgo territorial</t>
  </si>
  <si>
    <t>Modernización institucional; Eficiencia del gasto público</t>
  </si>
  <si>
    <t>Talento humano fortalecido; Bienestar laboral</t>
  </si>
  <si>
    <t>ODS 7: Energía asequible; ODS 9: Innovación e infraestructura; ODS 13: Acción por el clima</t>
  </si>
  <si>
    <t>ODS 7: Energía sostenible; ODS 17: Alianzas para objetivos</t>
  </si>
  <si>
    <t>ODS 9: Innovación e infraestructura; ODS 16: Instituciones sólidas</t>
  </si>
  <si>
    <t>ODS 8: Trabajo decente; ODS 4: Educación de calidad</t>
  </si>
  <si>
    <t>Sostenibilidad ambiental; Inclusión social; Innovación tecnológica; Transparencia en ejecución</t>
  </si>
  <si>
    <t>Competencia técnica; Intercambio de conocimientos; Gobernanza eficaz</t>
  </si>
  <si>
    <t>Digitalización; Rendición de cuentas; Gestión por resultados</t>
  </si>
  <si>
    <t>Capacitación continua; Gestión estratégica del talento; Equidad e inclusión</t>
  </si>
  <si>
    <t>Transición energética justa y sostenible</t>
  </si>
  <si>
    <t>Fortalecimiento de capacidades sectoriales</t>
  </si>
  <si>
    <t>Optimización de la gestión pública sectorial</t>
  </si>
  <si>
    <t>Desarrollo del talento humano en el sector</t>
  </si>
  <si>
    <t>Implementación de proyectos energéticos en territorios priorizados</t>
  </si>
  <si>
    <t>Construcción de confianza en regiones priorizadas</t>
  </si>
  <si>
    <t>Fortalecimiento institucional en territorios de paz</t>
  </si>
  <si>
    <t>Enfoque diferencial e inclusión en territorios</t>
  </si>
  <si>
    <t>Planeación institucional con impacto y sostenibilidad</t>
  </si>
  <si>
    <t>Transparencia e Integridad; Gestión del conocimiento</t>
  </si>
  <si>
    <t>Gestión con enfoque en resultados; Uso de TIC para eficiencia</t>
  </si>
  <si>
    <t>Dimensión de Talento Humano; Bienestar y capacitación</t>
  </si>
  <si>
    <t>OBJETIVOS ESTRATÉGICOS DEL IPSE</t>
  </si>
  <si>
    <t>PLAN NACIONAL DE DESARROLLO 2022-2026</t>
  </si>
  <si>
    <t>OCDE – COMPROMISOS</t>
  </si>
  <si>
    <t>PLAN ESTRATÉGICO SECTORIAL</t>
  </si>
  <si>
    <t>PMI – ACUERDO DE PAZ</t>
  </si>
  <si>
    <t>1. Contribuir a la transición energética en las ZNI mediante la implementación de proyectos con enfoque en  FNCER que reduzcan la brecha energética y favorezcan el desarrollo sostenible de los territorios.</t>
  </si>
  <si>
    <t>2. Fortalecer el posicionamiento del IPSE como entidad referente en la Transición Energética de las ZNI, mediante estrategias de comunicación integradas y alianzas institucionales que promuevan el acceso equitativo y sostenible a la energía.</t>
  </si>
  <si>
    <t>4. Fortalecer la gestión integral de talento y desarrollo del personal en la entidad.</t>
  </si>
  <si>
    <t>Nº</t>
  </si>
  <si>
    <t>Objetivo Estratégico</t>
  </si>
  <si>
    <t>Línea Estratégica</t>
  </si>
  <si>
    <t>Resultados Esperados al 2030</t>
  </si>
  <si>
    <t>Perspectiva Principal</t>
  </si>
  <si>
    <t>Contribuir a la transición energética en las Zonas No Interconectadas (ZNI)</t>
  </si>
  <si>
    <t>Impacto (Sociedad y Territorio)</t>
  </si>
  <si>
    <t>Posicionar al IPSE como referente técnico en la transición energética</t>
  </si>
  <si>
    <t>Optimizar la eficiencia operativa y administrativa</t>
  </si>
  <si>
    <t>Procesos Internos</t>
  </si>
  <si>
    <t>Fortalecer la gestión del talento humano</t>
  </si>
  <si>
    <t>Aprendizaje y Desarrollo</t>
  </si>
  <si>
    <t>1.3. Innovación tecnológica para el acceso energético.</t>
  </si>
  <si>
    <t>1.1. Implementación de proyectos con FNCER.</t>
  </si>
  <si>
    <t>Reducida la brecha energética y mejorada la calidad de vida de las comunidades rurales.</t>
  </si>
  <si>
    <t xml:space="preserve">Aumentada la cobertura de energía sostenible en las ZNI con proyectos basados en FNCER. </t>
  </si>
  <si>
    <t>Incorporados modelos innovadores de gestión y operación energética adaptados a las realidades territoriales.</t>
  </si>
  <si>
    <t>2.1. Fortalecimiento del liderazgo técnico e institucional.</t>
  </si>
  <si>
    <t>2.2. Estrategias de comunicación y divulgación sectorial.</t>
  </si>
  <si>
    <t>2.3. Alianzas y cooperación interinstitucional.</t>
  </si>
  <si>
    <t>Fortalecido el relacionamiento sectorial, territorial e internacional en materia energética.</t>
  </si>
  <si>
    <t>Reconocimiento del IPSE como entidad líder en la transición energética de las ZNI.</t>
  </si>
  <si>
    <t>Difundidos resultados, experiencias y buenas prácticas en acceso sostenible a la energía.</t>
  </si>
  <si>
    <t>3.1. Transformación digital y gestión por resultados.</t>
  </si>
  <si>
    <t>3.2. Eficiencia presupuestal y control de la gestión.</t>
  </si>
  <si>
    <t>Procesos institucionales modernizados, digitalizados y eficientes.</t>
  </si>
  <si>
    <t>Mejores prácticas de gestión pública implementadas en todas las áreas del IPSE.</t>
  </si>
  <si>
    <t>3.3. Gobernanza y transparencia institucional.</t>
  </si>
  <si>
    <t>Aumentada la transparencia y rendición de cuentas.</t>
  </si>
  <si>
    <t>4.1. Desarrollo de competencias técnicas y liderazgo.</t>
  </si>
  <si>
    <t>4.2. Bienestar y motivación del personal.</t>
  </si>
  <si>
    <t>4.3. Cultura ética e innovación institucional.</t>
  </si>
  <si>
    <t xml:space="preserve">Personal altamente capacitado y comprometido con la transición energética y el servicio público. </t>
  </si>
  <si>
    <t>Consolidado un entorno laboral incluyente, ético y colaborativo.</t>
  </si>
  <si>
    <t>Fortalecida la cultura organizacional orientada a la excelencia y la innovación.</t>
  </si>
  <si>
    <t>1.2. Desarrollo sostenible y equitativo en los territorios.</t>
  </si>
  <si>
    <t>N°</t>
  </si>
  <si>
    <t>Perspectivas Complementarias</t>
  </si>
  <si>
    <t>Justificación</t>
  </si>
  <si>
    <t>Procesos Internos / Aprendizaje y Desarrollo</t>
  </si>
  <si>
    <t>Representa el propósito misional del IPSE: garantizar acceso sostenible a la energía en zonas apartadas, reduciendo brechas territoriales y aportando a la transición energética justa del país.</t>
  </si>
  <si>
    <t>Procesos Internos / Gobernanza y Relacionamiento</t>
  </si>
  <si>
    <t>Permite consolidar el liderazgo institucional en el desarrollo de soluciones innovadoras y sostenibles, generando reconocimiento técnico y fortaleciendo la articulación sectorial y territorial.</t>
  </si>
  <si>
    <t>Aprendizaje y Desarrollo / Gobernanza</t>
  </si>
  <si>
    <t>Este objetivo busca fortalecer la gestión interna, la planeación, la ejecución presupuestal y la digitalización, para mejorar la efectividad y la transparencia en la gestión pública.</t>
  </si>
  <si>
    <t>Procesos Internos / Ética y Cultura Organizacional</t>
  </si>
  <si>
    <t>Garantiza que el personal del IPSE cuente con las competencias, motivación y bienestar necesarios para cumplir la misión institucional con excelencia, innovación y compromiso ético.</t>
  </si>
  <si>
    <t>No.</t>
  </si>
  <si>
    <t>Contribuir a la transición energética en las ZNI mediante la implementación de proyectos con enfoque en  FNCER que reduzcan la brecha energética y favorezcan el desarrollo sostenible de los territorios.</t>
  </si>
  <si>
    <t>Fortalecer el posicionamiento del IPSE como entidad referente en la Transición Energética de las ZNI, mediante estrategias de comunicación integradas y alianzas institucionales que promuevan el acceso equitativo y sostenible a la energía.</t>
  </si>
  <si>
    <t>Promover la transformación institucional para optimizar la eficiencia operativa y administrativa.</t>
  </si>
  <si>
    <t>Fortalecer la gestión integral de talento y desarrollo del personal en la entidad.</t>
  </si>
  <si>
    <t xml:space="preserve">Liderar la transición energética en el país, garantizando acceso sostenible y reduciendo brechas de desigualdad." </t>
  </si>
  <si>
    <t>Proposito</t>
  </si>
  <si>
    <t>Misión</t>
  </si>
  <si>
    <t>Visión</t>
  </si>
  <si>
    <t xml:space="preserve">Contribuir con soluciones energéticas eficientes en las zonas no interconectadas, implementando proyectos que garanticen un acceso confiable, seguro y sostenible, mejorando la calidad de vida de las comunidades." </t>
  </si>
  <si>
    <t xml:space="preserve">Para 2040, el IPSE liderará la transformación del acceso a la energía en las zonas no interconectadas, contribuyendo con soluciones eficientes, seguras y sostenibles que reduzcan brechas energéticas y fortalezcan la calidad de vida de las comunidades." </t>
  </si>
  <si>
    <t>Soporte</t>
  </si>
  <si>
    <t>Descripción</t>
  </si>
  <si>
    <t>Debilidades (D)</t>
  </si>
  <si>
    <t>Amenazas (A)</t>
  </si>
  <si>
    <t>D1. Insuficiencia presupuestal y dependencia de recursos externos.</t>
  </si>
  <si>
    <t>A1. Impactos del cambio climático sobre la infraestructura.</t>
  </si>
  <si>
    <t>D2. Procesos administrativos poco estandarizados y lentos.</t>
  </si>
  <si>
    <t>A2. Dificultades logísticas y de seguridad en zonas rurales.</t>
  </si>
  <si>
    <t>D3. Limitada gestión del conocimiento y evaluación de impacto.</t>
  </si>
  <si>
    <t>A3. Inestabilidad presupuestal o cambios normativos.</t>
  </si>
  <si>
    <t>D4. Débil retención y motivación del talento humano.</t>
  </si>
  <si>
    <t>A4. Resistencia social frente a proyectos energéticos.</t>
  </si>
  <si>
    <t>Fortalezas (F)</t>
  </si>
  <si>
    <t>Oportunidades (O)</t>
  </si>
  <si>
    <t>F1. Capacidad técnica y experiencia en proyectos de energía en ZNI.</t>
  </si>
  <si>
    <t>O1. Prioridad del PND y la política de Transición Energética Justa.</t>
  </si>
  <si>
    <t>F2. Reconocimiento institucional y respaldo sectorial.</t>
  </si>
  <si>
    <t>O2. Disponibilidad de tecnologías limpias e innovadoras.</t>
  </si>
  <si>
    <t>F3. Articulación con actores territoriales y cooperación internacional.</t>
  </si>
  <si>
    <t>O3. Creciente financiación de proyectos sostenibles.</t>
  </si>
  <si>
    <t>F4. Compromiso con sostenibilidad e inclusión.</t>
  </si>
  <si>
    <t>O4. Alineación con ODS, OCDE y Acuerdo de París.</t>
  </si>
  <si>
    <t>Tipo de Estrategia</t>
  </si>
  <si>
    <t>FO – Potenciar fortalezas para aprovechar oportunidades</t>
  </si>
  <si>
    <t>- Consolidar el liderazgo técnico del IPSE en la Transición Energética Justa, mediante alianzas internacionales y proyectos con FNCER.- Capitalizar el reconocimiento institucional para acceder a nuevas fuentes de financiación.- Fortalecer la cooperación interinstitucional y territorial para escalar soluciones sostenibles.</t>
  </si>
  <si>
    <t>DO – Superar debilidades aprovechando oportunidades</t>
  </si>
  <si>
    <t>- Promover la digitalización y la modernización de los procesos institucionales con apoyo de la cooperación internacional.- Fortalecer capacidades del talento humano mediante programas de formación técnica y gestión de innovación.- Implementar mecanismos de seguimiento estratégico e indicadores de impacto.</t>
  </si>
  <si>
    <t>FA – Usar fortalezas para enfrentar amenazas</t>
  </si>
  <si>
    <t>- Desarrollar infraestructura energética resiliente al cambio climático.- Impulsar proyectos comunitarios que fortalezcan la confianza ciudadana y la sostenibilidad de las soluciones.- Utilizar la experiencia técnica para responder de forma ágil a riesgos operativos y de entorno.</t>
  </si>
  <si>
    <t>DA – Reducir debilidades y mitigar amenazas</t>
  </si>
  <si>
    <t>- Diseñar un plan de sostenibilidad financiera que reduzca la dependencia presupuestal.- Estandarizar procesos administrativos y de seguimiento para mejorar la eficiencia.- Implementar políticas de bienestar laboral y retención del talento técnico.</t>
  </si>
  <si>
    <t>Instrumento / Marco</t>
  </si>
  <si>
    <t>Tema clave / Enfoque</t>
  </si>
  <si>
    <t>Compromisos para IPSE</t>
  </si>
  <si>
    <t>Indicador sugerido</t>
  </si>
  <si>
    <t>Meta 2030 (compromiso numérico) / horizonte 2026–2030</t>
  </si>
  <si>
    <t>PND 2018–2022 (Ley 1955/2019)</t>
  </si>
  <si>
    <t>Universalización energética; FNCER</t>
  </si>
  <si>
    <t>Continuar proyectos con FNCER en ZNI</t>
  </si>
  <si>
    <t>% de ZNI atendidas con sistemas FNCER</t>
  </si>
  <si>
    <t>≥ 60 % de hogares en ZNI abastecidos con energía renovable para 2030</t>
  </si>
  <si>
    <t>Diversificación de matriz energética local</t>
  </si>
  <si>
    <t># de proyectos nuevos con FNCER aprobados</t>
  </si>
  <si>
    <t>25 nuevos proyectos FNCER estructurados 2026–2030</t>
  </si>
  <si>
    <t>PND 2022–2026 (Ley 2294/2023)</t>
  </si>
  <si>
    <t>Equidad territorial; justicia social; acceso inclusivo</t>
  </si>
  <si>
    <t>Acceso sostenible a energía en poblaciones vulnerables</t>
  </si>
  <si>
    <t>% de población beneficiada en municipios priorizados</t>
  </si>
  <si>
    <t>Al menos 90 % de municipios priorizados cubiertos para 2030</t>
  </si>
  <si>
    <t>Enfoque social, de género y territorial en proyectos</t>
  </si>
  <si>
    <t># de proyectos con componente social, de género o participación comunitaria</t>
  </si>
  <si>
    <t>100 % de proyectos nuevos con componente de inclusión social</t>
  </si>
  <si>
    <t>Plan Estratégico Sectorial – PES Minenergía</t>
  </si>
  <si>
    <t>Confiabilidad, eficiencia, innovación tecnológica</t>
  </si>
  <si>
    <t>Alinear metas institucionales con sector</t>
  </si>
  <si>
    <t>Tiempo promedio de interrupción por cliente (SAIDI) en ZNI</t>
  </si>
  <si>
    <t>Reducción del SAIDI en ZNI en un 40 % respecto a 2025</t>
  </si>
  <si>
    <t>Soluciones innovadoras y limpias</t>
  </si>
  <si>
    <t>% de proyectos con tecnología de última generación / eficiencia energética</t>
  </si>
  <si>
    <t>80 % de nuevos proyectos con estándares modernos</t>
  </si>
  <si>
    <t>PNER – Plan Nacional de Expansión Energética (UPME)</t>
  </si>
  <si>
    <t>Expansión de infraestructura energética</t>
  </si>
  <si>
    <t>Priorizar proyectos del IPSE en escenarios PNER</t>
  </si>
  <si>
    <t>% de proyectos IPSE incluidos en planes de expansión UPME</t>
  </si>
  <si>
    <t>Incorporar al menos 30 % de proyectos IPSE en PNER 2026–2030</t>
  </si>
  <si>
    <t>Planificación de largo plazo y demanda futura</t>
  </si>
  <si>
    <t>Estimación de demanda energética cubierta por proyectos IPSE (MWh/año)</t>
  </si>
  <si>
    <t>Satisfacer al menos 70 % de demanda proyectada ZNI 2026–2030</t>
  </si>
  <si>
    <t>PEN 2050 – Plan Energético Nacional</t>
  </si>
  <si>
    <t>Descarbonización, resiliencia, sostenibilidad</t>
  </si>
  <si>
    <t>Contribuir a metas nacionales de transición energética</t>
  </si>
  <si>
    <t>Reducción de emisiones CO₂ (ton CO₂ eq evitadas)</t>
  </si>
  <si>
    <t>Evitar al menos 200.000 ton CO₂ eq en 2026–2030 mediante FNCER</t>
  </si>
  <si>
    <t>Promover micro-redes y electrificación rural</t>
  </si>
  <si>
    <t># de micro-redes instaladas / comunidades electrificadas</t>
  </si>
  <si>
    <t>Instalar ≥ 40 micro-redes nuevas en ZNI</t>
  </si>
  <si>
    <t>Planes Indicativos de Expansión (UPME)</t>
  </si>
  <si>
    <t>Priorización de inversiones, cobertura</t>
  </si>
  <si>
    <t>Estructurar proyectos conforme a criterios técnicos</t>
  </si>
  <si>
    <t>% de proyectos con viabilidad técnico-económica aprobada</t>
  </si>
  <si>
    <t>90 % de proyectos estructurados con viabilidad para 2028</t>
  </si>
  <si>
    <t>Planes de Desarrollo con Enfoque Territorial – PDET</t>
  </si>
  <si>
    <t>Desarrollo rural, paz, inclusión territorial</t>
  </si>
  <si>
    <t>Llevar energía a municipios PDET, favorecer desarrollo rural</t>
  </si>
  <si>
    <t># de municipios PDET atendidos por IPSE</t>
  </si>
  <si>
    <t>Atender al menos 75 % de municipios PDET en 2026–2030</t>
  </si>
  <si>
    <t>Participación comunitaria y gobernanza local</t>
  </si>
  <si>
    <t># de consultas comunitarias + procesos participativos realizados</t>
  </si>
  <si>
    <t>Realizar consulta / participación en 100 % de proyectos en territorios PDET / étnicos</t>
  </si>
  <si>
    <t>Compromisos con Comunidades Étnicas (Decretos Ley 4633, 4634, 4635 / Auto 004)</t>
  </si>
  <si>
    <t>Consulta previa, salvaguardas culturales, enfoque diferencial</t>
  </si>
  <si>
    <t>Garantizar participación étnica, respeto cultural, consulta previa</t>
  </si>
  <si>
    <t>% de proyectos con registro de consulta previa + salvaguardas</t>
  </si>
  <si>
    <t>100 % de proyectos en territorios étnicos con consulta previa y salvaguardas documentadas</t>
  </si>
  <si>
    <t>CONPES 3934 – Crecimiento Verde</t>
  </si>
  <si>
    <t>Sostenibilidad, eficiencia, desarrollo verde</t>
  </si>
  <si>
    <t>Soluciones energéticas sostenibles y eficientes</t>
  </si>
  <si>
    <t>% de proyectos con certificación ambiental o eficiencia energética</t>
  </si>
  <si>
    <t>100 % de proyectos con estándares de eficiencia y bajas emisiones</t>
  </si>
  <si>
    <t>CONPES 3700 – Política Nacional de Cambio Climático</t>
  </si>
  <si>
    <t>Adaptación, mitigación, resiliencia climática</t>
  </si>
  <si>
    <t>Incorporar criterios climáticos en proyectos</t>
  </si>
  <si>
    <t># de proyectos con análisis de vulnerabilidad climática elaborado</t>
  </si>
  <si>
    <t>100 % de proyectos nuevos con análisis climático/vulnerabilidad previo</t>
  </si>
  <si>
    <t>CONPES 4080 – Política de Transición Energética</t>
  </si>
  <si>
    <t>Descarbonización; energía limpia; innovación</t>
  </si>
  <si>
    <t>Promover energías renovables, descentralización</t>
  </si>
  <si>
    <t>% de generación proyectada proveniente de FNCER</t>
  </si>
  <si>
    <t>≥ 70 % de nueva energía generada por IPSE provenga de FNCER para 2030</t>
  </si>
  <si>
    <t>CONPES 3983 – Eficiencia Energética</t>
  </si>
  <si>
    <t>Uso racional, optimización de recursos</t>
  </si>
  <si>
    <t>Incorporar eficiencia en diseño y operación</t>
  </si>
  <si>
    <t>Reducción de consumo energético por hogar / sistema en ZNI (%)</t>
  </si>
  <si>
    <t>Reducir consumo energético en hogares ZNI en 15 % comparado con línea base 2025</t>
  </si>
  <si>
    <t>Política de Transición Energética Justa (2021–2030)</t>
  </si>
  <si>
    <t>Equidad, inclusión, descarbonización, electrificación rural</t>
  </si>
  <si>
    <t>Acceso universal a energía limpia; transición justa</t>
  </si>
  <si>
    <t>% de ZNI electrificadas con energía limpia vs diésel</t>
  </si>
  <si>
    <t>Sustituir al menos 80 % del uso de diésel en ZNI por energías limpias para 2030</t>
  </si>
  <si>
    <t>MIPG – Modelo Integrado de Planeación y Gestión</t>
  </si>
  <si>
    <t>Gestión institucional, planeación, desempeño, transparencia, control interno</t>
  </si>
  <si>
    <t>Fortalecer gobierno institucional, gestión por resultados</t>
  </si>
  <si>
    <t>% de metas PEI cumplidas anual / indicadores de desempeño institucional</t>
  </si>
  <si>
    <t>Alcanzar al menos 85 % de cumplimiento de metas e hitos del PEI en 2026–2030</t>
  </si>
  <si>
    <t>Política de Gobierno Digital (Decreto 1377/2021)</t>
  </si>
  <si>
    <t>Transformación digital, interoperabilidad, datos</t>
  </si>
  <si>
    <t>Sistemas info-gestión, uso de datos, transparencia</t>
  </si>
  <si>
    <t>% de procesos institucionales digitalizados / interoperables</t>
  </si>
  <si>
    <t>Digitalizar 100 % de procesos administrativos claves para 2028</t>
  </si>
  <si>
    <t>Política Nacional de Gestión del Riesgo de Desastres – PNGRD</t>
  </si>
  <si>
    <t>Resiliencia, mitigación de riesgos, infraestructura segura</t>
  </si>
  <si>
    <t>Evaluar riesgos, diseñar infraestructura resiliente en ZNI</t>
  </si>
  <si>
    <t>% de proyectos con análisis de riesgo y plan de mitigación climática</t>
  </si>
  <si>
    <t>100 % de proyectos con plan de riesgo integrado antes de aprobación</t>
  </si>
  <si>
    <t>Instrumento</t>
  </si>
  <si>
    <t>Tema/Alcance</t>
  </si>
  <si>
    <t>Exigencias Nacionales/Sectoriales</t>
  </si>
  <si>
    <t>Aplicación IPSE</t>
  </si>
  <si>
    <t>Indicador IPSE</t>
  </si>
  <si>
    <t>Meta IPSE 2030 (num)</t>
  </si>
  <si>
    <t>Línea base 2025 (num)</t>
  </si>
  <si>
    <t>Responsable</t>
  </si>
  <si>
    <t>Avance 2026 (num)</t>
  </si>
  <si>
    <t>Avance 2027 (num)</t>
  </si>
  <si>
    <t>Avance 2028 (num)</t>
  </si>
  <si>
    <t>Avance 2029 (num)</t>
  </si>
  <si>
    <t>Avance 2030 (num)</t>
  </si>
  <si>
    <t>Cumplimiento % (fórmula)</t>
  </si>
  <si>
    <t>Observaciones</t>
  </si>
  <si>
    <t>PND 2022-2026</t>
  </si>
  <si>
    <t>Transición Energética Justa / Equidad territorial</t>
  </si>
  <si>
    <t>Acceso universal, sustitución de diésel, inclusión social</t>
  </si>
  <si>
    <t>Proyectos FNCER y sustitución diésel en ZNI; enfoque social y territorial</t>
  </si>
  <si>
    <t>% hogares ZNI con FNCER</t>
  </si>
  <si>
    <t>Dirección General</t>
  </si>
  <si>
    <t>PES MME</t>
  </si>
  <si>
    <t>Comunidades Energéticas / FNCER</t>
  </si>
  <si>
    <t>Implementación masiva de comunidades energéticas y nueva capacidad renovable</t>
  </si>
  <si>
    <t>Estructuración, acompañamiento e implementación en ZNI</t>
  </si>
  <si>
    <t># comunidades energéticas apoyadas por IPSE</t>
  </si>
  <si>
    <t>Dirección Proyectos</t>
  </si>
  <si>
    <t>PNER (UPME)</t>
  </si>
  <si>
    <t>Expansión generación y transmisión</t>
  </si>
  <si>
    <t>Planificación de largo plazo: escenarios de expansión</t>
  </si>
  <si>
    <t>Alineación y priorización de proyectos IPSE con PNER</t>
  </si>
  <si>
    <t>% proyectos IPSE alineados con PNER</t>
  </si>
  <si>
    <t>Oficina Planeación</t>
  </si>
  <si>
    <t>PEN 2050</t>
  </si>
  <si>
    <t>Descarbonización y electrificación rural</t>
  </si>
  <si>
    <t>Meta de largo plazo para energías limpias y resiliencia</t>
  </si>
  <si>
    <t>Implementación de micro-redes y electrificación en ZNI</t>
  </si>
  <si>
    <t>MW nuevos instalados por IPSE</t>
  </si>
  <si>
    <t>Dirección Técnica</t>
  </si>
  <si>
    <t>CONPES 4080</t>
  </si>
  <si>
    <t>Transición Energética</t>
  </si>
  <si>
    <t>Sustitución gradual de diésel; promoción de FNCER</t>
  </si>
  <si>
    <t>Programas para reemplazo de diésel en ZNI</t>
  </si>
  <si>
    <t>% reducción uso de diésel en ZNI (IPSE)</t>
  </si>
  <si>
    <t>CONPES 3983</t>
  </si>
  <si>
    <t>Eficiencia Energética</t>
  </si>
  <si>
    <t>Políticas de eficiencia y optimización</t>
  </si>
  <si>
    <t>Incorporar estándares de eficiencia en todos los proyectos IPSE</t>
  </si>
  <si>
    <t>% proyectos con criterios EE</t>
  </si>
  <si>
    <t>Gestión Ambiental</t>
  </si>
  <si>
    <t>CONPES 3934</t>
  </si>
  <si>
    <t>Crecimiento Verde</t>
  </si>
  <si>
    <t>Promover sostenibilidad y competitividad verde</t>
  </si>
  <si>
    <t>Asegurar criterios ambientales y bajas emisiones en proyectos</t>
  </si>
  <si>
    <t>% proyectos con enfoque verde</t>
  </si>
  <si>
    <t>CONPES 3700</t>
  </si>
  <si>
    <t>Cambio Climático</t>
  </si>
  <si>
    <t>Adaptación y mitigación; gestión riesgo climático</t>
  </si>
  <si>
    <t>Análisis de vulnerabilidad climática obligatorio en proyectos</t>
  </si>
  <si>
    <t>% proyectos con análisis climático</t>
  </si>
  <si>
    <t>Oficina de Riesgos</t>
  </si>
  <si>
    <t>ODS - Agenda 2030</t>
  </si>
  <si>
    <t>Energía, clima, instituciones, alianzas</t>
  </si>
  <si>
    <t>Contribución a ODS 7,9,13,16,17</t>
  </si>
  <si>
    <t>Proyectos alineados a ODS prioritarios</t>
  </si>
  <si>
    <t># ODS con contribución verificable</t>
  </si>
  <si>
    <t>Acuerdo de París / NDC</t>
  </si>
  <si>
    <t>Mitigación y adaptación</t>
  </si>
  <si>
    <t>Reducción GEI nacional (-51% 2030) y adaptación</t>
  </si>
  <si>
    <t>Ton CO2eq evitadas por proyectos IPSE</t>
  </si>
  <si>
    <t>Ton CO2 eq evitadas</t>
  </si>
  <si>
    <t>Acuerdo de Escazú</t>
  </si>
  <si>
    <t>Transparencia ambiental y participación</t>
  </si>
  <si>
    <t>Acceso a información socioambiental y participación</t>
  </si>
  <si>
    <t>Publicación de información y procesos participativos</t>
  </si>
  <si>
    <t>% info socioambiental publicada</t>
  </si>
  <si>
    <t>Oficina Comunicaciones</t>
  </si>
  <si>
    <t>PNGRD</t>
  </si>
  <si>
    <t>Gestión del riesgo de desastres</t>
  </si>
  <si>
    <t>Integrar gestión del riesgo en la infraestructura y proyectos</t>
  </si>
  <si>
    <t>Planes de riesgo y medidas de adaptación incorporadas</t>
  </si>
  <si>
    <t>% proyectos con plan de riesgo</t>
  </si>
  <si>
    <t>PDET / PMI - Acuerdo Paz</t>
  </si>
  <si>
    <t>Desarrollo rural y paz territorial</t>
  </si>
  <si>
    <t>Implementación de proyectos en municipios PDET</t>
  </si>
  <si>
    <t>Atender municipios PDET con proyectos energéticos</t>
  </si>
  <si>
    <t># municipios PDET atendidos</t>
  </si>
  <si>
    <t>Dirección Territorial</t>
  </si>
  <si>
    <t>Meta expresada como % de municipios PDET (75%)</t>
  </si>
  <si>
    <t>Decretos Ley 4633/4634/4635 / Auto 004</t>
  </si>
  <si>
    <t>Derechos étnicos y consulta previa</t>
  </si>
  <si>
    <t>Garantizar consulta previa y salvaguardas étnicas</t>
  </si>
  <si>
    <t>Consulta previa en 100% de proyectos en territorios étnicos</t>
  </si>
  <si>
    <t>% proyectos con CP y salvaguardas</t>
  </si>
  <si>
    <t>Oficina Jurídica / Territorial</t>
  </si>
  <si>
    <t>PES MME - Comunidades Energéticas</t>
  </si>
  <si>
    <t>Comunidades energéticas</t>
  </si>
  <si>
    <t>Implementación masiva de comunidades energéticas</t>
  </si>
  <si>
    <t>Aportar a la meta sectorial mediante estructuración e implementación</t>
  </si>
  <si>
    <t>PES MME - Proyectos FNCER</t>
  </si>
  <si>
    <t>Proyectos FNCER</t>
  </si>
  <si>
    <t>Nueva capacidad renovable en la matriz</t>
  </si>
  <si>
    <t>Desarrollar proyectos FNCER en ZNI (pequeña escala)</t>
  </si>
  <si>
    <t>MW renovables instalados por IPSE</t>
  </si>
  <si>
    <t>PEN 2050 - Micro-redes</t>
  </si>
  <si>
    <t>Micro-redes y electrificación rural</t>
  </si>
  <si>
    <t>Despliegue de micro-redes y sistemas resilientes</t>
  </si>
  <si>
    <t>Instalación de micro-redes en comunidades aisladas</t>
  </si>
  <si>
    <t># micro-redes instaladas</t>
  </si>
  <si>
    <t>PNER - Priorización</t>
  </si>
  <si>
    <t>Planeación de largo plazo</t>
  </si>
  <si>
    <t>Incorporar escenarios de demanda y expansión</t>
  </si>
  <si>
    <t>Alinear proyectos IPSE con prioridades UPME/PNER</t>
  </si>
  <si>
    <t>% proyectos IPSE alineados</t>
  </si>
  <si>
    <t>UPME - Indicativos</t>
  </si>
  <si>
    <t>Priorización de inversiones</t>
  </si>
  <si>
    <t>Planes indicativos de expansión de generación/transmisión</t>
  </si>
  <si>
    <t>Estructurar proyectos con viabilidad técnico-económica</t>
  </si>
  <si>
    <t>% proyectos con viabilidad aprobada</t>
  </si>
  <si>
    <t>Gestión institucional integrada</t>
  </si>
  <si>
    <t>Articulación de planeación, gestión, control y talento humano</t>
  </si>
  <si>
    <t>Cumplimiento del PEI y fortalecimiento institucional</t>
  </si>
  <si>
    <t>% cumplimiento metas PEI</t>
  </si>
  <si>
    <t>Oficina Control Interno</t>
  </si>
  <si>
    <t>Gobierno Digital (D.1377/2021)</t>
  </si>
  <si>
    <t>Transformación digital e interoperabilidad</t>
  </si>
  <si>
    <t>Digitalizar servicios y datos abiertos</t>
  </si>
  <si>
    <t>Digitalización de procesos críticos e interoperabilidad</t>
  </si>
  <si>
    <t>% procesos digitalizados</t>
  </si>
  <si>
    <t>Oficina TIC</t>
  </si>
  <si>
    <t>PTEP - Transparencia y Ética Pública</t>
  </si>
  <si>
    <t>Integridad y ética pública</t>
  </si>
  <si>
    <t>Implementación del Programa de Transparencia y Ética Pública</t>
  </si>
  <si>
    <t>Implementación de medidas de ética, canales y controles</t>
  </si>
  <si>
    <t>% medidas PTEP implementadas</t>
  </si>
  <si>
    <t>Oficina de Cumplimiento</t>
  </si>
  <si>
    <t>Elemento PND</t>
  </si>
  <si>
    <t>Indicador Nacional</t>
  </si>
  <si>
    <t>Unidad</t>
  </si>
  <si>
    <t>Meta Nacional</t>
  </si>
  <si>
    <t>Aplicación al IPSE</t>
  </si>
  <si>
    <t>Meta IPSE 2030</t>
  </si>
  <si>
    <t>Transición energética justa</t>
  </si>
  <si>
    <t>Hogares con acceso a energía sostenible</t>
  </si>
  <si>
    <t>%</t>
  </si>
  <si>
    <t>85% país</t>
  </si>
  <si>
    <t>✔ ZNI responsabilidad IPSE</t>
  </si>
  <si>
    <t>Sustitución de diésel</t>
  </si>
  <si>
    <t>Reducción uso de diésel en ZNI</t>
  </si>
  <si>
    <t>No definido</t>
  </si>
  <si>
    <t>✔ Sustituir plantas diésel ZNI</t>
  </si>
  <si>
    <t>% sustitución diésel</t>
  </si>
  <si>
    <t>Equidad territorial</t>
  </si>
  <si>
    <t>Municipios priorizados atendidos</t>
  </si>
  <si>
    <t>Número</t>
  </si>
  <si>
    <t>✔ Municipios ZNI, PDET y étnicos</t>
  </si>
  <si>
    <t># municipios atendidos</t>
  </si>
  <si>
    <t>Participación comunitaria</t>
  </si>
  <si>
    <t>Espacios de diálogo con comunidades</t>
  </si>
  <si>
    <t>✔ Requisito IPSE</t>
  </si>
  <si>
    <t># espacios anuales</t>
  </si>
  <si>
    <t>30/año</t>
  </si>
  <si>
    <t>Prioridad Sectorial</t>
  </si>
  <si>
    <t>Indicador</t>
  </si>
  <si>
    <t>Meta Sector</t>
  </si>
  <si>
    <t>Meta 2030</t>
  </si>
  <si>
    <t>CE implementadas</t>
  </si>
  <si>
    <t>✔ IPSE aporta</t>
  </si>
  <si>
    <t>CE IPSE</t>
  </si>
  <si>
    <t>Municipios energéticos</t>
  </si>
  <si>
    <t># municipios</t>
  </si>
  <si>
    <t>✔ ZNI</t>
  </si>
  <si>
    <t># municipios IPSE</t>
  </si>
  <si>
    <t>Renovables FNCER</t>
  </si>
  <si>
    <t>MW instalados</t>
  </si>
  <si>
    <t>MW</t>
  </si>
  <si>
    <t>✔ Escala ZNI</t>
  </si>
  <si>
    <t>MW IPSE</t>
  </si>
  <si>
    <t>Electrificación rural</t>
  </si>
  <si>
    <t>Factura energética ↓</t>
  </si>
  <si>
    <t>✔ Con híbridos</t>
  </si>
  <si>
    <t>% reducción</t>
  </si>
  <si>
    <t>Electromovilidad</t>
  </si>
  <si>
    <t>Estaciones carga</t>
  </si>
  <si>
    <t>✔ Pilotos</t>
  </si>
  <si>
    <t># pilotos</t>
  </si>
  <si>
    <t>Componente</t>
  </si>
  <si>
    <t>Meta País</t>
  </si>
  <si>
    <t>Expansión renovable</t>
  </si>
  <si>
    <t>Según proyección</t>
  </si>
  <si>
    <t>✔ Alineación ZNI</t>
  </si>
  <si>
    <t>MW ZNI IPSE</t>
  </si>
  <si>
    <t>15 MW</t>
  </si>
  <si>
    <t>Demanda</t>
  </si>
  <si>
    <t>% demanda atendida</t>
  </si>
  <si>
    <t>% demanda cubierta</t>
  </si>
  <si>
    <t>Proyectos</t>
  </si>
  <si>
    <t>% proyectos alineados</t>
  </si>
  <si>
    <t>✔ Estructuración IPSE</t>
  </si>
  <si>
    <t>% proyectos PNER</t>
  </si>
  <si>
    <t>Línea PEN</t>
  </si>
  <si>
    <t>Comunidades electrificadas</t>
  </si>
  <si>
    <t># comunidades electrificadas</t>
  </si>
  <si>
    <t>Micro-redes</t>
  </si>
  <si>
    <t>Redes instaladas</t>
  </si>
  <si>
    <t>✔ Sistemas autónomos</t>
  </si>
  <si>
    <t># micro-redes</t>
  </si>
  <si>
    <t>Resiliencia climática</t>
  </si>
  <si>
    <t>Infraestructura adaptada</t>
  </si>
  <si>
    <t>✔ Zonas aisladas</t>
  </si>
  <si>
    <t>% proyectos resilientes</t>
  </si>
  <si>
    <t>Plan Nacional de Expansión Energetica - PNER</t>
  </si>
  <si>
    <t>Meta</t>
  </si>
  <si>
    <t>Viabilidad técnica</t>
  </si>
  <si>
    <t>Proyectos con viabilidad</t>
  </si>
  <si>
    <t>✔ Estructuración</t>
  </si>
  <si>
    <t>% viabilidad aprobada</t>
  </si>
  <si>
    <t>Inversión</t>
  </si>
  <si>
    <t>Proyectos priorizados</t>
  </si>
  <si>
    <t># proyectos priorizados</t>
  </si>
  <si>
    <t>Elemento PDET</t>
  </si>
  <si>
    <t>Implementación paz</t>
  </si>
  <si>
    <t>Municipios intervenidos</t>
  </si>
  <si>
    <t>✔ ZNI-PDET</t>
  </si>
  <si>
    <t>Participación</t>
  </si>
  <si>
    <t>Procesos participativos</t>
  </si>
  <si>
    <t>✔ IPSE</t>
  </si>
  <si>
    <t># espacios participativos</t>
  </si>
  <si>
    <t>Consulta previa</t>
  </si>
  <si>
    <t>Proyectos con CP</t>
  </si>
  <si>
    <t>✔ Obligatorio</t>
  </si>
  <si>
    <t>% proyectos CP</t>
  </si>
  <si>
    <t>Enfoque diferencial</t>
  </si>
  <si>
    <t>Medidas culturales incorporadas</t>
  </si>
  <si>
    <t>✔ Salvaguardas</t>
  </si>
  <si>
    <t>% proyectos con enfoque</t>
  </si>
  <si>
    <t>Indicador (País)</t>
  </si>
  <si>
    <t>Meta País 2030</t>
  </si>
  <si>
    <t>Acceso universal y democratización</t>
  </si>
  <si>
    <t>Hogares nuevos con soluciones energéticas limpias</t>
  </si>
  <si>
    <t>300.000 hogares</t>
  </si>
  <si>
    <t>Implementación de proyectos renovables en ZNI (micro-redes, solares individuales, híbridos)</t>
  </si>
  <si>
    <t>Hogares ZNI con soluciones renovables instaladas por IPSE</t>
  </si>
  <si>
    <t>Sustitución progresiva de diésel</t>
  </si>
  <si>
    <t>Reducción del consumo de diésel para generación energética</t>
  </si>
  <si>
    <t>50% reducción nacional</t>
  </si>
  <si>
    <t>Sustitución de diésel en sistemas IPSE mediante híbridos + almacenamiento</t>
  </si>
  <si>
    <t>% reducción diésel en ZNI IPSE</t>
  </si>
  <si>
    <t>Comunidades energéticas implementadas</t>
  </si>
  <si>
    <t>20.000 CE</t>
  </si>
  <si>
    <t>Estructuración, asistencia y puesta en marcha en comunidades ZNI</t>
  </si>
  <si>
    <t>CE implementadas por IPSE</t>
  </si>
  <si>
    <t>Justicia territorial (PDET y étnico)</t>
  </si>
  <si>
    <t>Proyectos energéticos en municipios PDET y territorios étnicos</t>
  </si>
  <si>
    <t>Número / %</t>
  </si>
  <si>
    <t>70% municipios PDET intervenidos</t>
  </si>
  <si>
    <t>Proyectos IPSE en PDET + consulta previa donde aplique</t>
  </si>
  <si>
    <t>% proyectos IPSE en territorios PDET y étnicos</t>
  </si>
  <si>
    <t>Gobernanza y participación</t>
  </si>
  <si>
    <t>Proyectos con procesos participativos documentados</t>
  </si>
  <si>
    <t>Socialización, mesas comunitarias y participación activa en todos los proyectos IPSE</t>
  </si>
  <si>
    <t>% proyectos con participación comunitaria</t>
  </si>
  <si>
    <t>Reconversión laboral y desarrollo productivo</t>
  </si>
  <si>
    <t>Proyectos con componente productivo asociado</t>
  </si>
  <si>
    <t>500 proyectos</t>
  </si>
  <si>
    <t>Incluir módulos productivos energéticos en intervenciones (frío, agricultura, agua, turismo)</t>
  </si>
  <si>
    <t># proyectos IPSE con componente productivo</t>
  </si>
  <si>
    <t>Resiliencia y gestión del riesgo climático</t>
  </si>
  <si>
    <t>Proyectos con evaluación de riesgo climático</t>
  </si>
  <si>
    <t>Incorporación de análisis climático y diseño resiliente en ZNI</t>
  </si>
  <si>
    <t>Transformación digital</t>
  </si>
  <si>
    <t>Proyectos con medición inteligente / digitalización</t>
  </si>
  <si>
    <t>Integración de monitoreo remoto y sistemas inteligentes en micro-redes IPSE</t>
  </si>
  <si>
    <t>% proyectos con digitalización</t>
  </si>
  <si>
    <t>Análisis de riesgo</t>
  </si>
  <si>
    <t>Proyectos evaluados</t>
  </si>
  <si>
    <t>% proyectos con análisis</t>
  </si>
  <si>
    <t>Adaptación</t>
  </si>
  <si>
    <t>Medidas implementadas</t>
  </si>
  <si>
    <t>✔</t>
  </si>
  <si>
    <t>Procesos digitalizados</t>
  </si>
  <si>
    <t>% digitalización</t>
  </si>
  <si>
    <t>100% procesos críticos 2028</t>
  </si>
  <si>
    <t>Interoperabilidad</t>
  </si>
  <si>
    <t>Integraciones activas</t>
  </si>
  <si>
    <t># integraciones</t>
  </si>
  <si>
    <t>Dominio</t>
  </si>
  <si>
    <t>Planeación</t>
  </si>
  <si>
    <t>Cumplimiento PEI</t>
  </si>
  <si>
    <t>% cumplimiento metas</t>
  </si>
  <si>
    <t>Gestión del conocimiento</t>
  </si>
  <si>
    <t>Procesos actualizados</t>
  </si>
  <si>
    <t>% procesos</t>
  </si>
  <si>
    <t>Integridad</t>
  </si>
  <si>
    <t>Medidas de ética</t>
  </si>
  <si>
    <t>✔ PTEP</t>
  </si>
  <si>
    <t>% medidas</t>
  </si>
  <si>
    <t>Control interno</t>
  </si>
  <si>
    <t>Evaluación de riesgos</t>
  </si>
  <si>
    <t>% riesgos gestionados</t>
  </si>
  <si>
    <t xml:space="preserve">Plan de Generacion de Energia </t>
  </si>
  <si>
    <t>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</si>
</sst>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57E34"/>
      <name val="Calibri"/>
      <family val="2"/>
      <scheme val="minor"/>
    </font>
    <font>
      <b/>
      <sz val="11"/>
      <color rgb="FF657E34"/>
      <name val="Calibri (Cuerpo)"/>
    </font>
    <font>
      <sz val="11"/>
      <color rgb="FF657E34"/>
      <name val="Calibri (Cuerpo)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9" fontId="7" fillId="0" borderId="6" xfId="0" applyNumberFormat="1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4" fillId="0" borderId="0" xfId="0" applyFont="1"/>
    <xf numFmtId="0" fontId="11" fillId="5" borderId="5" xfId="0" applyFont="1" applyFill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9" fontId="6" fillId="0" borderId="8" xfId="2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9" fontId="6" fillId="0" borderId="13" xfId="2" applyFont="1" applyBorder="1" applyAlignment="1">
      <alignment horizontal="center" vertical="center" wrapText="1"/>
    </xf>
    <xf numFmtId="9" fontId="6" fillId="0" borderId="16" xfId="2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Porcentaje" xfId="2" builtinId="5"/>
  </cellStyles>
  <dxfs count="35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657E34"/>
      <color rgb="FF1B89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63500</xdr:colOff>
      <xdr:row>15</xdr:row>
      <xdr:rowOff>73884</xdr:rowOff>
    </xdr:from>
    <xdr:to>
      <xdr:col>14</xdr:col>
      <xdr:colOff>152400</xdr:colOff>
      <xdr:row>22</xdr:row>
      <xdr:rowOff>107412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BB3FC51-6461-8607-E5C0-92DD427BA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00" y="2931384"/>
          <a:ext cx="914400" cy="136702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</xdr:row>
      <xdr:rowOff>54792</xdr:rowOff>
    </xdr:from>
    <xdr:to>
      <xdr:col>13</xdr:col>
      <xdr:colOff>63500</xdr:colOff>
      <xdr:row>38</xdr:row>
      <xdr:rowOff>47172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44E6CC2-9FBC-DE84-CA8C-F0F3EA320101}"/>
            </a:ext>
          </a:extLst>
        </xdr:cNvPr>
        <xdr:cNvSpPr/>
      </xdr:nvSpPr>
      <xdr:spPr>
        <a:xfrm>
          <a:off x="1651000" y="7103292"/>
          <a:ext cx="9144000" cy="182880"/>
        </a:xfrm>
        <a:prstGeom prst="rect">
          <a:avLst/>
        </a:prstGeom>
        <a:solidFill>
          <a:srgbClr val="FFCC3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/>
        </a:p>
      </xdr:txBody>
    </xdr:sp>
    <xdr:clientData/>
  </xdr:twoCellAnchor>
  <xdr:twoCellAnchor>
    <xdr:from>
      <xdr:col>2</xdr:col>
      <xdr:colOff>168322</xdr:colOff>
      <xdr:row>7</xdr:row>
      <xdr:rowOff>38491</xdr:rowOff>
    </xdr:from>
    <xdr:to>
      <xdr:col>9</xdr:col>
      <xdr:colOff>187057</xdr:colOff>
      <xdr:row>16</xdr:row>
      <xdr:rowOff>40237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FF8B6C11-9625-C303-9CB3-60F70F70E31A}"/>
            </a:ext>
          </a:extLst>
        </xdr:cNvPr>
        <xdr:cNvSpPr/>
      </xdr:nvSpPr>
      <xdr:spPr>
        <a:xfrm>
          <a:off x="1819322" y="1371991"/>
          <a:ext cx="5797235" cy="1716246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/>
        </a:p>
      </xdr:txBody>
    </xdr:sp>
    <xdr:clientData/>
  </xdr:twoCellAnchor>
  <xdr:twoCellAnchor>
    <xdr:from>
      <xdr:col>2</xdr:col>
      <xdr:colOff>495556</xdr:colOff>
      <xdr:row>10</xdr:row>
      <xdr:rowOff>155958</xdr:rowOff>
    </xdr:from>
    <xdr:to>
      <xdr:col>5</xdr:col>
      <xdr:colOff>286109</xdr:colOff>
      <xdr:row>15</xdr:row>
      <xdr:rowOff>80788</xdr:rowOff>
    </xdr:to>
    <xdr:sp macro="" textlink="">
      <xdr:nvSpPr>
        <xdr:cNvPr id="5" name="Rectángulo redondeado 4">
          <a:extLst>
            <a:ext uri="{FF2B5EF4-FFF2-40B4-BE49-F238E27FC236}">
              <a16:creationId xmlns:a16="http://schemas.microsoft.com/office/drawing/2014/main" id="{92F478D0-88BB-FC6B-7552-213773238F43}"/>
            </a:ext>
          </a:extLst>
        </xdr:cNvPr>
        <xdr:cNvSpPr/>
      </xdr:nvSpPr>
      <xdr:spPr>
        <a:xfrm>
          <a:off x="2146556" y="2060958"/>
          <a:ext cx="2267053" cy="87733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accent6">
                  <a:lumMod val="75000"/>
                </a:schemeClr>
              </a:solidFill>
            </a:rPr>
            <a:t>CONTRIBUIR A LA TRANSICIÓN ENERGÉTICA EN LAS ZNI  </a:t>
          </a:r>
        </a:p>
      </xdr:txBody>
    </xdr:sp>
    <xdr:clientData/>
  </xdr:twoCellAnchor>
  <xdr:twoCellAnchor>
    <xdr:from>
      <xdr:col>2</xdr:col>
      <xdr:colOff>168322</xdr:colOff>
      <xdr:row>17</xdr:row>
      <xdr:rowOff>48837</xdr:rowOff>
    </xdr:from>
    <xdr:to>
      <xdr:col>9</xdr:col>
      <xdr:colOff>187057</xdr:colOff>
      <xdr:row>26</xdr:row>
      <xdr:rowOff>50583</xdr:rowOff>
    </xdr:to>
    <xdr:sp macro="" textlink="">
      <xdr:nvSpPr>
        <xdr:cNvPr id="6" name="Rectángulo redondeado 5">
          <a:extLst>
            <a:ext uri="{FF2B5EF4-FFF2-40B4-BE49-F238E27FC236}">
              <a16:creationId xmlns:a16="http://schemas.microsoft.com/office/drawing/2014/main" id="{8363001F-ECD0-EEA0-5838-1B3580BA1BCE}"/>
            </a:ext>
          </a:extLst>
        </xdr:cNvPr>
        <xdr:cNvSpPr/>
      </xdr:nvSpPr>
      <xdr:spPr>
        <a:xfrm>
          <a:off x="1819322" y="3287337"/>
          <a:ext cx="5797235" cy="1716246"/>
        </a:xfrm>
        <a:prstGeom prst="roundRect">
          <a:avLst/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/>
        </a:p>
      </xdr:txBody>
    </xdr:sp>
    <xdr:clientData/>
  </xdr:twoCellAnchor>
  <xdr:twoCellAnchor>
    <xdr:from>
      <xdr:col>6</xdr:col>
      <xdr:colOff>80285</xdr:colOff>
      <xdr:row>10</xdr:row>
      <xdr:rowOff>155958</xdr:rowOff>
    </xdr:from>
    <xdr:to>
      <xdr:col>8</xdr:col>
      <xdr:colOff>696338</xdr:colOff>
      <xdr:row>15</xdr:row>
      <xdr:rowOff>80788</xdr:rowOff>
    </xdr:to>
    <xdr:sp macro="" textlink="">
      <xdr:nvSpPr>
        <xdr:cNvPr id="7" name="Rectángulo redondeado 6">
          <a:extLst>
            <a:ext uri="{FF2B5EF4-FFF2-40B4-BE49-F238E27FC236}">
              <a16:creationId xmlns:a16="http://schemas.microsoft.com/office/drawing/2014/main" id="{CF7BAD39-7522-F476-8F5E-9B7AF7B70D35}"/>
            </a:ext>
          </a:extLst>
        </xdr:cNvPr>
        <xdr:cNvSpPr/>
      </xdr:nvSpPr>
      <xdr:spPr>
        <a:xfrm>
          <a:off x="5033285" y="2060958"/>
          <a:ext cx="2267053" cy="87733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accent6">
                  <a:lumMod val="75000"/>
                </a:schemeClr>
              </a:solidFill>
            </a:rPr>
            <a:t>POSICIONAR AL IPSE COMO REFERENTE TÉCNICO EN LA TRANSICIÓN ENERGÉTICA</a:t>
          </a:r>
        </a:p>
      </xdr:txBody>
    </xdr:sp>
    <xdr:clientData/>
  </xdr:twoCellAnchor>
  <xdr:twoCellAnchor>
    <xdr:from>
      <xdr:col>2</xdr:col>
      <xdr:colOff>496067</xdr:colOff>
      <xdr:row>20</xdr:row>
      <xdr:rowOff>163722</xdr:rowOff>
    </xdr:from>
    <xdr:to>
      <xdr:col>5</xdr:col>
      <xdr:colOff>286620</xdr:colOff>
      <xdr:row>25</xdr:row>
      <xdr:rowOff>88552</xdr:rowOff>
    </xdr:to>
    <xdr:sp macro="" textlink="">
      <xdr:nvSpPr>
        <xdr:cNvPr id="8" name="Rectángulo redondeado 7">
          <a:extLst>
            <a:ext uri="{FF2B5EF4-FFF2-40B4-BE49-F238E27FC236}">
              <a16:creationId xmlns:a16="http://schemas.microsoft.com/office/drawing/2014/main" id="{2B62380C-78FF-01A6-407E-EEE38EF3D33E}"/>
            </a:ext>
          </a:extLst>
        </xdr:cNvPr>
        <xdr:cNvSpPr/>
      </xdr:nvSpPr>
      <xdr:spPr>
        <a:xfrm>
          <a:off x="2147067" y="3973722"/>
          <a:ext cx="2267053" cy="877330"/>
        </a:xfrm>
        <a:prstGeom prst="roundRect">
          <a:avLst/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tx2">
                  <a:lumMod val="75000"/>
                  <a:lumOff val="25000"/>
                </a:schemeClr>
              </a:solidFill>
            </a:rPr>
            <a:t>OPTIMIZAR LA EFICIENCIA OPERATIVA Y ADMINISTRATIVA</a:t>
          </a:r>
        </a:p>
      </xdr:txBody>
    </xdr:sp>
    <xdr:clientData/>
  </xdr:twoCellAnchor>
  <xdr:twoCellAnchor>
    <xdr:from>
      <xdr:col>3</xdr:col>
      <xdr:colOff>477155</xdr:colOff>
      <xdr:row>9</xdr:row>
      <xdr:rowOff>86528</xdr:rowOff>
    </xdr:from>
    <xdr:to>
      <xdr:col>4</xdr:col>
      <xdr:colOff>207709</xdr:colOff>
      <xdr:row>11</xdr:row>
      <xdr:rowOff>68442</xdr:rowOff>
    </xdr:to>
    <xdr:sp macro="" textlink="">
      <xdr:nvSpPr>
        <xdr:cNvPr id="9" name="Rectángulo redondeado 8">
          <a:extLst>
            <a:ext uri="{FF2B5EF4-FFF2-40B4-BE49-F238E27FC236}">
              <a16:creationId xmlns:a16="http://schemas.microsoft.com/office/drawing/2014/main" id="{87A98FB4-5EA5-03C8-E816-7E72DEF7F040}"/>
            </a:ext>
          </a:extLst>
        </xdr:cNvPr>
        <xdr:cNvSpPr/>
      </xdr:nvSpPr>
      <xdr:spPr>
        <a:xfrm>
          <a:off x="2953655" y="1801028"/>
          <a:ext cx="556054" cy="362914"/>
        </a:xfrm>
        <a:prstGeom prst="roundRect">
          <a:avLst/>
        </a:prstGeom>
        <a:ln>
          <a:solidFill>
            <a:schemeClr val="bg1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/>
            <a:t>OE1</a:t>
          </a:r>
        </a:p>
      </xdr:txBody>
    </xdr:sp>
    <xdr:clientData/>
  </xdr:twoCellAnchor>
  <xdr:twoCellAnchor>
    <xdr:from>
      <xdr:col>7</xdr:col>
      <xdr:colOff>110284</xdr:colOff>
      <xdr:row>9</xdr:row>
      <xdr:rowOff>86528</xdr:rowOff>
    </xdr:from>
    <xdr:to>
      <xdr:col>7</xdr:col>
      <xdr:colOff>666338</xdr:colOff>
      <xdr:row>11</xdr:row>
      <xdr:rowOff>68442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5FB9BC0B-F096-A777-0820-1A7DBEA242C7}"/>
            </a:ext>
          </a:extLst>
        </xdr:cNvPr>
        <xdr:cNvSpPr/>
      </xdr:nvSpPr>
      <xdr:spPr>
        <a:xfrm>
          <a:off x="5888784" y="1801028"/>
          <a:ext cx="556054" cy="362914"/>
        </a:xfrm>
        <a:prstGeom prst="roundRect">
          <a:avLst/>
        </a:prstGeom>
        <a:ln>
          <a:solidFill>
            <a:schemeClr val="bg1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/>
            <a:t>OE2</a:t>
          </a:r>
        </a:p>
      </xdr:txBody>
    </xdr:sp>
    <xdr:clientData/>
  </xdr:twoCellAnchor>
  <xdr:twoCellAnchor>
    <xdr:from>
      <xdr:col>3</xdr:col>
      <xdr:colOff>480525</xdr:colOff>
      <xdr:row>19</xdr:row>
      <xdr:rowOff>120873</xdr:rowOff>
    </xdr:from>
    <xdr:to>
      <xdr:col>4</xdr:col>
      <xdr:colOff>211079</xdr:colOff>
      <xdr:row>21</xdr:row>
      <xdr:rowOff>102787</xdr:rowOff>
    </xdr:to>
    <xdr:sp macro="" textlink="">
      <xdr:nvSpPr>
        <xdr:cNvPr id="11" name="Rectángulo redondeado 10">
          <a:extLst>
            <a:ext uri="{FF2B5EF4-FFF2-40B4-BE49-F238E27FC236}">
              <a16:creationId xmlns:a16="http://schemas.microsoft.com/office/drawing/2014/main" id="{75A55C1A-C0D4-C64D-41DC-C0E07702D07C}"/>
            </a:ext>
          </a:extLst>
        </xdr:cNvPr>
        <xdr:cNvSpPr/>
      </xdr:nvSpPr>
      <xdr:spPr>
        <a:xfrm>
          <a:off x="2957025" y="3740373"/>
          <a:ext cx="556054" cy="362914"/>
        </a:xfrm>
        <a:prstGeom prst="roundRect">
          <a:avLst/>
        </a:prstGeom>
        <a:solidFill>
          <a:srgbClr val="0070C0"/>
        </a:solidFill>
        <a:ln>
          <a:solidFill>
            <a:schemeClr val="bg1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/>
            <a:t>OE3</a:t>
          </a:r>
        </a:p>
      </xdr:txBody>
    </xdr:sp>
    <xdr:clientData/>
  </xdr:twoCellAnchor>
  <xdr:twoCellAnchor>
    <xdr:from>
      <xdr:col>2</xdr:col>
      <xdr:colOff>351262</xdr:colOff>
      <xdr:row>7</xdr:row>
      <xdr:rowOff>50848</xdr:rowOff>
    </xdr:from>
    <xdr:to>
      <xdr:col>8</xdr:col>
      <xdr:colOff>822878</xdr:colOff>
      <xdr:row>8</xdr:row>
      <xdr:rowOff>178661</xdr:rowOff>
    </xdr:to>
    <xdr:sp macro="" textlink="">
      <xdr:nvSpPr>
        <xdr:cNvPr id="12" name="Rectángulo redondeado 11">
          <a:extLst>
            <a:ext uri="{FF2B5EF4-FFF2-40B4-BE49-F238E27FC236}">
              <a16:creationId xmlns:a16="http://schemas.microsoft.com/office/drawing/2014/main" id="{53D72112-89B7-2446-9CC2-6A678C088B4A}"/>
            </a:ext>
          </a:extLst>
        </xdr:cNvPr>
        <xdr:cNvSpPr/>
      </xdr:nvSpPr>
      <xdr:spPr>
        <a:xfrm>
          <a:off x="2002262" y="1384348"/>
          <a:ext cx="5424616" cy="318313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600" b="1"/>
            <a:t>Perspectiva: Impacto (Sociedad y Territorio)</a:t>
          </a:r>
        </a:p>
      </xdr:txBody>
    </xdr:sp>
    <xdr:clientData/>
  </xdr:twoCellAnchor>
  <xdr:twoCellAnchor>
    <xdr:from>
      <xdr:col>5</xdr:col>
      <xdr:colOff>357392</xdr:colOff>
      <xdr:row>12</xdr:row>
      <xdr:rowOff>80040</xdr:rowOff>
    </xdr:from>
    <xdr:to>
      <xdr:col>6</xdr:col>
      <xdr:colOff>31361</xdr:colOff>
      <xdr:row>13</xdr:row>
      <xdr:rowOff>133690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5974EEA0-F215-FF0C-3FE5-C0196F00514C}"/>
            </a:ext>
          </a:extLst>
        </xdr:cNvPr>
        <xdr:cNvSpPr/>
      </xdr:nvSpPr>
      <xdr:spPr>
        <a:xfrm>
          <a:off x="4484892" y="2366040"/>
          <a:ext cx="499469" cy="244150"/>
        </a:xfrm>
        <a:prstGeom prst="rightArrow">
          <a:avLst/>
        </a:prstGeom>
        <a:ln>
          <a:solidFill>
            <a:schemeClr val="accent6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/>
        </a:p>
      </xdr:txBody>
    </xdr:sp>
    <xdr:clientData/>
  </xdr:twoCellAnchor>
  <xdr:twoCellAnchor>
    <xdr:from>
      <xdr:col>2</xdr:col>
      <xdr:colOff>354632</xdr:colOff>
      <xdr:row>17</xdr:row>
      <xdr:rowOff>58085</xdr:rowOff>
    </xdr:from>
    <xdr:to>
      <xdr:col>9</xdr:col>
      <xdr:colOff>748</xdr:colOff>
      <xdr:row>18</xdr:row>
      <xdr:rowOff>185898</xdr:rowOff>
    </xdr:to>
    <xdr:sp macro="" textlink="">
      <xdr:nvSpPr>
        <xdr:cNvPr id="14" name="Rectángulo redondeado 13">
          <a:extLst>
            <a:ext uri="{FF2B5EF4-FFF2-40B4-BE49-F238E27FC236}">
              <a16:creationId xmlns:a16="http://schemas.microsoft.com/office/drawing/2014/main" id="{21284033-BB22-E825-336B-253AD27C7548}"/>
            </a:ext>
          </a:extLst>
        </xdr:cNvPr>
        <xdr:cNvSpPr/>
      </xdr:nvSpPr>
      <xdr:spPr>
        <a:xfrm>
          <a:off x="2005632" y="3296585"/>
          <a:ext cx="5424616" cy="318313"/>
        </a:xfrm>
        <a:prstGeom prst="round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600" b="1"/>
            <a:t>Perspectiva: Procesos Internos</a:t>
          </a:r>
        </a:p>
      </xdr:txBody>
    </xdr:sp>
    <xdr:clientData/>
  </xdr:twoCellAnchor>
  <xdr:twoCellAnchor>
    <xdr:from>
      <xdr:col>5</xdr:col>
      <xdr:colOff>360761</xdr:colOff>
      <xdr:row>21</xdr:row>
      <xdr:rowOff>186665</xdr:rowOff>
    </xdr:from>
    <xdr:to>
      <xdr:col>6</xdr:col>
      <xdr:colOff>34730</xdr:colOff>
      <xdr:row>23</xdr:row>
      <xdr:rowOff>49815</xdr:rowOff>
    </xdr:to>
    <xdr:sp macro="" textlink="">
      <xdr:nvSpPr>
        <xdr:cNvPr id="15" name="Flecha derecha 14">
          <a:extLst>
            <a:ext uri="{FF2B5EF4-FFF2-40B4-BE49-F238E27FC236}">
              <a16:creationId xmlns:a16="http://schemas.microsoft.com/office/drawing/2014/main" id="{EC608A29-49B7-DB2A-CDF8-A43DA69D8E9A}"/>
            </a:ext>
          </a:extLst>
        </xdr:cNvPr>
        <xdr:cNvSpPr/>
      </xdr:nvSpPr>
      <xdr:spPr>
        <a:xfrm>
          <a:off x="4488261" y="4187165"/>
          <a:ext cx="499469" cy="244150"/>
        </a:xfrm>
        <a:prstGeom prst="rightArrow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/>
        </a:p>
      </xdr:txBody>
    </xdr:sp>
    <xdr:clientData/>
  </xdr:twoCellAnchor>
  <xdr:twoCellAnchor>
    <xdr:from>
      <xdr:col>2</xdr:col>
      <xdr:colOff>185008</xdr:colOff>
      <xdr:row>27</xdr:row>
      <xdr:rowOff>93432</xdr:rowOff>
    </xdr:from>
    <xdr:to>
      <xdr:col>9</xdr:col>
      <xdr:colOff>203743</xdr:colOff>
      <xdr:row>36</xdr:row>
      <xdr:rowOff>95178</xdr:rowOff>
    </xdr:to>
    <xdr:sp macro="" textlink="">
      <xdr:nvSpPr>
        <xdr:cNvPr id="16" name="Rectángulo redondeado 15">
          <a:extLst>
            <a:ext uri="{FF2B5EF4-FFF2-40B4-BE49-F238E27FC236}">
              <a16:creationId xmlns:a16="http://schemas.microsoft.com/office/drawing/2014/main" id="{3954B91E-BD1B-EB65-66C0-81BD8660367C}"/>
            </a:ext>
          </a:extLst>
        </xdr:cNvPr>
        <xdr:cNvSpPr/>
      </xdr:nvSpPr>
      <xdr:spPr>
        <a:xfrm>
          <a:off x="1836008" y="5236932"/>
          <a:ext cx="5797235" cy="1716246"/>
        </a:xfrm>
        <a:prstGeom prst="roundRect">
          <a:avLst/>
        </a:prstGeom>
        <a:ln>
          <a:solidFill>
            <a:schemeClr val="bg2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/>
        </a:p>
      </xdr:txBody>
    </xdr:sp>
    <xdr:clientData/>
  </xdr:twoCellAnchor>
  <xdr:twoCellAnchor>
    <xdr:from>
      <xdr:col>2</xdr:col>
      <xdr:colOff>495556</xdr:colOff>
      <xdr:row>31</xdr:row>
      <xdr:rowOff>9339</xdr:rowOff>
    </xdr:from>
    <xdr:to>
      <xdr:col>5</xdr:col>
      <xdr:colOff>286109</xdr:colOff>
      <xdr:row>35</xdr:row>
      <xdr:rowOff>124669</xdr:rowOff>
    </xdr:to>
    <xdr:sp macro="" textlink="">
      <xdr:nvSpPr>
        <xdr:cNvPr id="17" name="Rectángulo redondeado 16">
          <a:extLst>
            <a:ext uri="{FF2B5EF4-FFF2-40B4-BE49-F238E27FC236}">
              <a16:creationId xmlns:a16="http://schemas.microsoft.com/office/drawing/2014/main" id="{486E3016-AAC9-4E47-43FC-F66E83B3C03C}"/>
            </a:ext>
          </a:extLst>
        </xdr:cNvPr>
        <xdr:cNvSpPr/>
      </xdr:nvSpPr>
      <xdr:spPr>
        <a:xfrm>
          <a:off x="2146556" y="5914839"/>
          <a:ext cx="2267053" cy="877330"/>
        </a:xfrm>
        <a:prstGeom prst="roundRect">
          <a:avLst/>
        </a:prstGeom>
        <a:ln>
          <a:solidFill>
            <a:schemeClr val="bg2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>
              <a:solidFill>
                <a:schemeClr val="bg2">
                  <a:lumMod val="50000"/>
                </a:schemeClr>
              </a:solidFill>
            </a:rPr>
            <a:t>OPTIMIZAR LA EFICIENCIA OPERATIVA Y ADMINISTRATIVA</a:t>
          </a:r>
        </a:p>
      </xdr:txBody>
    </xdr:sp>
    <xdr:clientData/>
  </xdr:twoCellAnchor>
  <xdr:twoCellAnchor>
    <xdr:from>
      <xdr:col>3</xdr:col>
      <xdr:colOff>479371</xdr:colOff>
      <xdr:row>29</xdr:row>
      <xdr:rowOff>169753</xdr:rowOff>
    </xdr:from>
    <xdr:to>
      <xdr:col>4</xdr:col>
      <xdr:colOff>209925</xdr:colOff>
      <xdr:row>31</xdr:row>
      <xdr:rowOff>151667</xdr:rowOff>
    </xdr:to>
    <xdr:sp macro="" textlink="">
      <xdr:nvSpPr>
        <xdr:cNvPr id="18" name="Rectángulo redondeado 17">
          <a:extLst>
            <a:ext uri="{FF2B5EF4-FFF2-40B4-BE49-F238E27FC236}">
              <a16:creationId xmlns:a16="http://schemas.microsoft.com/office/drawing/2014/main" id="{970E1C96-9483-BBC0-85E4-3D5C82003851}"/>
            </a:ext>
          </a:extLst>
        </xdr:cNvPr>
        <xdr:cNvSpPr/>
      </xdr:nvSpPr>
      <xdr:spPr>
        <a:xfrm>
          <a:off x="2955871" y="5694253"/>
          <a:ext cx="556054" cy="362914"/>
        </a:xfrm>
        <a:prstGeom prst="roundRect">
          <a:avLst/>
        </a:prstGeom>
        <a:solidFill>
          <a:schemeClr val="bg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400" b="1"/>
            <a:t>OE3</a:t>
          </a:r>
        </a:p>
      </xdr:txBody>
    </xdr:sp>
    <xdr:clientData/>
  </xdr:twoCellAnchor>
  <xdr:twoCellAnchor>
    <xdr:from>
      <xdr:col>2</xdr:col>
      <xdr:colOff>371317</xdr:colOff>
      <xdr:row>27</xdr:row>
      <xdr:rowOff>105185</xdr:rowOff>
    </xdr:from>
    <xdr:to>
      <xdr:col>9</xdr:col>
      <xdr:colOff>17433</xdr:colOff>
      <xdr:row>29</xdr:row>
      <xdr:rowOff>42498</xdr:rowOff>
    </xdr:to>
    <xdr:sp macro="" textlink="">
      <xdr:nvSpPr>
        <xdr:cNvPr id="19" name="Rectángulo redondeado 18">
          <a:extLst>
            <a:ext uri="{FF2B5EF4-FFF2-40B4-BE49-F238E27FC236}">
              <a16:creationId xmlns:a16="http://schemas.microsoft.com/office/drawing/2014/main" id="{AEA91A77-CEF3-1945-5E12-C45408F7E636}"/>
            </a:ext>
          </a:extLst>
        </xdr:cNvPr>
        <xdr:cNvSpPr/>
      </xdr:nvSpPr>
      <xdr:spPr>
        <a:xfrm>
          <a:off x="2022317" y="5248685"/>
          <a:ext cx="5424616" cy="318313"/>
        </a:xfrm>
        <a:prstGeom prst="round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600" b="1"/>
            <a:t>Perspectiva: Aprendizaje y Desarrollo</a:t>
          </a:r>
        </a:p>
      </xdr:txBody>
    </xdr:sp>
    <xdr:clientData/>
  </xdr:twoCellAnchor>
  <xdr:twoCellAnchor>
    <xdr:from>
      <xdr:col>5</xdr:col>
      <xdr:colOff>357390</xdr:colOff>
      <xdr:row>32</xdr:row>
      <xdr:rowOff>135429</xdr:rowOff>
    </xdr:from>
    <xdr:to>
      <xdr:col>6</xdr:col>
      <xdr:colOff>31359</xdr:colOff>
      <xdr:row>33</xdr:row>
      <xdr:rowOff>189079</xdr:rowOff>
    </xdr:to>
    <xdr:sp macro="" textlink="">
      <xdr:nvSpPr>
        <xdr:cNvPr id="20" name="Flecha derecha 19">
          <a:extLst>
            <a:ext uri="{FF2B5EF4-FFF2-40B4-BE49-F238E27FC236}">
              <a16:creationId xmlns:a16="http://schemas.microsoft.com/office/drawing/2014/main" id="{27636B9B-50B1-B439-4509-7974EAAF367C}"/>
            </a:ext>
          </a:extLst>
        </xdr:cNvPr>
        <xdr:cNvSpPr/>
      </xdr:nvSpPr>
      <xdr:spPr>
        <a:xfrm>
          <a:off x="4484890" y="6231429"/>
          <a:ext cx="499469" cy="244150"/>
        </a:xfrm>
        <a:prstGeom prst="rightArrow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/>
        </a:p>
      </xdr:txBody>
    </xdr:sp>
    <xdr:clientData/>
  </xdr:twoCellAnchor>
  <xdr:twoCellAnchor>
    <xdr:from>
      <xdr:col>2</xdr:col>
      <xdr:colOff>47921</xdr:colOff>
      <xdr:row>3</xdr:row>
      <xdr:rowOff>0</xdr:rowOff>
    </xdr:from>
    <xdr:to>
      <xdr:col>12</xdr:col>
      <xdr:colOff>443173</xdr:colOff>
      <xdr:row>6</xdr:row>
      <xdr:rowOff>95765</xdr:rowOff>
    </xdr:to>
    <xdr:sp macro="" textlink="">
      <xdr:nvSpPr>
        <xdr:cNvPr id="21" name="Rectángulo redondeado 20">
          <a:extLst>
            <a:ext uri="{FF2B5EF4-FFF2-40B4-BE49-F238E27FC236}">
              <a16:creationId xmlns:a16="http://schemas.microsoft.com/office/drawing/2014/main" id="{F0C151C6-C403-03FB-B956-271FE3D2E1B6}"/>
            </a:ext>
          </a:extLst>
        </xdr:cNvPr>
        <xdr:cNvSpPr/>
      </xdr:nvSpPr>
      <xdr:spPr>
        <a:xfrm>
          <a:off x="1698921" y="571500"/>
          <a:ext cx="8650252" cy="667265"/>
        </a:xfrm>
        <a:prstGeom prst="roundRect">
          <a:avLst/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3200" b="1">
              <a:solidFill>
                <a:srgbClr val="FFC000"/>
              </a:solidFill>
            </a:rPr>
            <a:t>MAPA ESTRATÉGICO</a:t>
          </a:r>
        </a:p>
      </xdr:txBody>
    </xdr:sp>
    <xdr:clientData/>
  </xdr:twoCellAnchor>
  <xdr:twoCellAnchor>
    <xdr:from>
      <xdr:col>6</xdr:col>
      <xdr:colOff>80285</xdr:colOff>
      <xdr:row>19</xdr:row>
      <xdr:rowOff>123529</xdr:rowOff>
    </xdr:from>
    <xdr:to>
      <xdr:col>8</xdr:col>
      <xdr:colOff>677256</xdr:colOff>
      <xdr:row>25</xdr:row>
      <xdr:rowOff>142216</xdr:rowOff>
    </xdr:to>
    <xdr:sp macro="" textlink="">
      <xdr:nvSpPr>
        <xdr:cNvPr id="22" name="Rectángulo redondeado 21">
          <a:extLst>
            <a:ext uri="{FF2B5EF4-FFF2-40B4-BE49-F238E27FC236}">
              <a16:creationId xmlns:a16="http://schemas.microsoft.com/office/drawing/2014/main" id="{2A7C756E-30B5-BFA8-26E6-371EB40B7767}"/>
            </a:ext>
          </a:extLst>
        </xdr:cNvPr>
        <xdr:cNvSpPr/>
      </xdr:nvSpPr>
      <xdr:spPr>
        <a:xfrm>
          <a:off x="5033285" y="3743029"/>
          <a:ext cx="2247971" cy="1161687"/>
        </a:xfrm>
        <a:prstGeom prst="roundRect">
          <a:avLst/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Arial" panose="020B0604020202020204" pitchFamily="34" charset="0"/>
            <a:buChar char="•"/>
          </a:pPr>
          <a:r>
            <a:rPr lang="es-CO" sz="900">
              <a:solidFill>
                <a:srgbClr val="0070C0"/>
              </a:solidFill>
            </a:rPr>
            <a:t>Planificación y ejecución de proyectos energéticos en ZNI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CO" sz="900">
              <a:solidFill>
                <a:srgbClr val="0070C0"/>
              </a:solidFill>
            </a:rPr>
            <a:t>Gestión de alianzas y cooperación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CO" sz="900">
              <a:solidFill>
                <a:srgbClr val="0070C0"/>
              </a:solidFill>
            </a:rPr>
            <a:t>Transformación digital institucional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CO" sz="900">
              <a:solidFill>
                <a:srgbClr val="0070C0"/>
              </a:solidFill>
            </a:rPr>
            <a:t>Monitoreo y control de resultados</a:t>
          </a:r>
        </a:p>
        <a:p>
          <a:pPr marL="171450" indent="-171450" algn="ctr">
            <a:buFont typeface="Arial" panose="020B0604020202020204" pitchFamily="34" charset="0"/>
            <a:buChar char="•"/>
          </a:pPr>
          <a:endParaRPr lang="es-CO" sz="600">
            <a:solidFill>
              <a:srgbClr val="0070C0"/>
            </a:solidFill>
          </a:endParaRPr>
        </a:p>
      </xdr:txBody>
    </xdr:sp>
    <xdr:clientData/>
  </xdr:twoCellAnchor>
  <xdr:twoCellAnchor>
    <xdr:from>
      <xdr:col>6</xdr:col>
      <xdr:colOff>99367</xdr:colOff>
      <xdr:row>29</xdr:row>
      <xdr:rowOff>164319</xdr:rowOff>
    </xdr:from>
    <xdr:to>
      <xdr:col>8</xdr:col>
      <xdr:colOff>696338</xdr:colOff>
      <xdr:row>35</xdr:row>
      <xdr:rowOff>183006</xdr:rowOff>
    </xdr:to>
    <xdr:sp macro="" textlink="">
      <xdr:nvSpPr>
        <xdr:cNvPr id="23" name="Rectángulo redondeado 22">
          <a:extLst>
            <a:ext uri="{FF2B5EF4-FFF2-40B4-BE49-F238E27FC236}">
              <a16:creationId xmlns:a16="http://schemas.microsoft.com/office/drawing/2014/main" id="{84984BF3-784D-8A13-C5B7-4E6EE7771733}"/>
            </a:ext>
          </a:extLst>
        </xdr:cNvPr>
        <xdr:cNvSpPr/>
      </xdr:nvSpPr>
      <xdr:spPr>
        <a:xfrm>
          <a:off x="5052367" y="5688819"/>
          <a:ext cx="2247971" cy="1161687"/>
        </a:xfrm>
        <a:prstGeom prst="roundRect">
          <a:avLst/>
        </a:prstGeom>
        <a:ln>
          <a:solidFill>
            <a:schemeClr val="bg2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Arial" panose="020B0604020202020204" pitchFamily="34" charset="0"/>
            <a:buChar char="•"/>
          </a:pPr>
          <a:r>
            <a:rPr lang="es-CO" sz="900">
              <a:solidFill>
                <a:schemeClr val="bg2">
                  <a:lumMod val="50000"/>
                </a:schemeClr>
              </a:solidFill>
            </a:rPr>
            <a:t>Formación continua en transición energética y gestión pública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CO" sz="900">
              <a:solidFill>
                <a:schemeClr val="bg2">
                  <a:lumMod val="50000"/>
                </a:schemeClr>
              </a:solidFill>
            </a:rPr>
            <a:t>Cultura organizacional basada en transparencia, colaboración y enfoque en resultados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CO" sz="900">
              <a:solidFill>
                <a:schemeClr val="bg2">
                  <a:lumMod val="50000"/>
                </a:schemeClr>
              </a:solidFill>
            </a:rPr>
            <a:t>Bienestar integral y equilibrio vida-trabajo</a:t>
          </a:r>
        </a:p>
      </xdr:txBody>
    </xdr:sp>
    <xdr:clientData/>
  </xdr:twoCellAnchor>
  <xdr:twoCellAnchor>
    <xdr:from>
      <xdr:col>9</xdr:col>
      <xdr:colOff>308489</xdr:colOff>
      <xdr:row>19</xdr:row>
      <xdr:rowOff>122200</xdr:rowOff>
    </xdr:from>
    <xdr:to>
      <xdr:col>11</xdr:col>
      <xdr:colOff>626209</xdr:colOff>
      <xdr:row>25</xdr:row>
      <xdr:rowOff>143543</xdr:rowOff>
    </xdr:to>
    <xdr:sp macro="" textlink="">
      <xdr:nvSpPr>
        <xdr:cNvPr id="24" name="Rectángulo redondeado 23">
          <a:extLst>
            <a:ext uri="{FF2B5EF4-FFF2-40B4-BE49-F238E27FC236}">
              <a16:creationId xmlns:a16="http://schemas.microsoft.com/office/drawing/2014/main" id="{456FD236-B227-2EFE-4EF1-9902847459C9}"/>
            </a:ext>
          </a:extLst>
        </xdr:cNvPr>
        <xdr:cNvSpPr/>
      </xdr:nvSpPr>
      <xdr:spPr>
        <a:xfrm>
          <a:off x="7737989" y="3741700"/>
          <a:ext cx="1968720" cy="1164343"/>
        </a:xfrm>
        <a:prstGeom prst="roundRect">
          <a:avLst/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050">
              <a:solidFill>
                <a:srgbClr val="0070C0"/>
              </a:solidFill>
            </a:rPr>
            <a:t>OE3: </a:t>
          </a:r>
        </a:p>
        <a:p>
          <a:pPr algn="ctr"/>
          <a:r>
            <a:rPr lang="es-CO" sz="1050">
              <a:solidFill>
                <a:srgbClr val="0070C0"/>
              </a:solidFill>
            </a:rPr>
            <a:t>Gobernanza </a:t>
          </a:r>
        </a:p>
        <a:p>
          <a:pPr algn="ctr"/>
          <a:r>
            <a:rPr lang="es-CO" sz="1050">
              <a:solidFill>
                <a:srgbClr val="0070C0"/>
              </a:solidFill>
            </a:rPr>
            <a:t>Aprendizaje y Desarrollo  </a:t>
          </a:r>
        </a:p>
      </xdr:txBody>
    </xdr:sp>
    <xdr:clientData/>
  </xdr:twoCellAnchor>
  <xdr:twoCellAnchor>
    <xdr:from>
      <xdr:col>9</xdr:col>
      <xdr:colOff>308489</xdr:colOff>
      <xdr:row>9</xdr:row>
      <xdr:rowOff>86528</xdr:rowOff>
    </xdr:from>
    <xdr:to>
      <xdr:col>11</xdr:col>
      <xdr:colOff>626209</xdr:colOff>
      <xdr:row>15</xdr:row>
      <xdr:rowOff>80788</xdr:rowOff>
    </xdr:to>
    <xdr:sp macro="" textlink="">
      <xdr:nvSpPr>
        <xdr:cNvPr id="25" name="Rectángulo redondeado 24">
          <a:extLst>
            <a:ext uri="{FF2B5EF4-FFF2-40B4-BE49-F238E27FC236}">
              <a16:creationId xmlns:a16="http://schemas.microsoft.com/office/drawing/2014/main" id="{3118506E-C303-9456-36DE-711D8C56C663}"/>
            </a:ext>
          </a:extLst>
        </xdr:cNvPr>
        <xdr:cNvSpPr/>
      </xdr:nvSpPr>
      <xdr:spPr>
        <a:xfrm>
          <a:off x="7737989" y="1801028"/>
          <a:ext cx="1968720" cy="113726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000">
              <a:solidFill>
                <a:schemeClr val="accent6">
                  <a:lumMod val="75000"/>
                </a:schemeClr>
              </a:solidFill>
            </a:rPr>
            <a:t>OE1: </a:t>
          </a:r>
        </a:p>
        <a:p>
          <a:pPr algn="ctr"/>
          <a:r>
            <a:rPr lang="es-CO" sz="1000">
              <a:solidFill>
                <a:schemeClr val="accent6">
                  <a:lumMod val="75000"/>
                </a:schemeClr>
              </a:solidFill>
            </a:rPr>
            <a:t>Procesos Internos</a:t>
          </a:r>
        </a:p>
        <a:p>
          <a:pPr algn="ctr"/>
          <a:r>
            <a:rPr lang="es-CO" sz="1000">
              <a:solidFill>
                <a:schemeClr val="accent6">
                  <a:lumMod val="75000"/>
                </a:schemeClr>
              </a:solidFill>
            </a:rPr>
            <a:t>Aprendizaje y Desarrollo</a:t>
          </a:r>
        </a:p>
        <a:p>
          <a:pPr algn="ctr"/>
          <a:r>
            <a:rPr lang="es-CO" sz="1000">
              <a:solidFill>
                <a:schemeClr val="accent6">
                  <a:lumMod val="75000"/>
                </a:schemeClr>
              </a:solidFill>
            </a:rPr>
            <a:t>OE2:</a:t>
          </a:r>
        </a:p>
        <a:p>
          <a:pPr algn="ctr"/>
          <a:r>
            <a:rPr lang="es-CO" sz="1000">
              <a:solidFill>
                <a:schemeClr val="accent6">
                  <a:lumMod val="75000"/>
                </a:schemeClr>
              </a:solidFill>
            </a:rPr>
            <a:t>Procesos Internos</a:t>
          </a:r>
        </a:p>
        <a:p>
          <a:pPr algn="ctr"/>
          <a:r>
            <a:rPr lang="es-CO" sz="1000">
              <a:solidFill>
                <a:schemeClr val="accent6">
                  <a:lumMod val="75000"/>
                </a:schemeClr>
              </a:solidFill>
            </a:rPr>
            <a:t>Gobernanza y Relacionamiento </a:t>
          </a:r>
        </a:p>
      </xdr:txBody>
    </xdr:sp>
    <xdr:clientData/>
  </xdr:twoCellAnchor>
  <xdr:twoCellAnchor>
    <xdr:from>
      <xdr:col>9</xdr:col>
      <xdr:colOff>308489</xdr:colOff>
      <xdr:row>29</xdr:row>
      <xdr:rowOff>177716</xdr:rowOff>
    </xdr:from>
    <xdr:to>
      <xdr:col>11</xdr:col>
      <xdr:colOff>626209</xdr:colOff>
      <xdr:row>36</xdr:row>
      <xdr:rowOff>5903</xdr:rowOff>
    </xdr:to>
    <xdr:sp macro="" textlink="">
      <xdr:nvSpPr>
        <xdr:cNvPr id="26" name="Rectángulo redondeado 25">
          <a:extLst>
            <a:ext uri="{FF2B5EF4-FFF2-40B4-BE49-F238E27FC236}">
              <a16:creationId xmlns:a16="http://schemas.microsoft.com/office/drawing/2014/main" id="{0AE35BAC-9A36-7174-400D-FF5E4EFE1AAE}"/>
            </a:ext>
          </a:extLst>
        </xdr:cNvPr>
        <xdr:cNvSpPr/>
      </xdr:nvSpPr>
      <xdr:spPr>
        <a:xfrm>
          <a:off x="7737989" y="5702216"/>
          <a:ext cx="1968720" cy="1161687"/>
        </a:xfrm>
        <a:prstGeom prst="roundRect">
          <a:avLst/>
        </a:prstGeom>
        <a:ln>
          <a:solidFill>
            <a:schemeClr val="bg2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050">
              <a:solidFill>
                <a:schemeClr val="bg2">
                  <a:lumMod val="50000"/>
                </a:schemeClr>
              </a:solidFill>
            </a:rPr>
            <a:t>OE4:</a:t>
          </a:r>
        </a:p>
        <a:p>
          <a:pPr algn="ctr"/>
          <a:r>
            <a:rPr lang="es-CO" sz="1050">
              <a:solidFill>
                <a:schemeClr val="bg2">
                  <a:lumMod val="50000"/>
                </a:schemeClr>
              </a:solidFill>
            </a:rPr>
            <a:t>Ética</a:t>
          </a:r>
        </a:p>
        <a:p>
          <a:pPr algn="ctr"/>
          <a:r>
            <a:rPr lang="es-CO" sz="1050">
              <a:solidFill>
                <a:schemeClr val="bg2">
                  <a:lumMod val="50000"/>
                </a:schemeClr>
              </a:solidFill>
            </a:rPr>
            <a:t>Procesos Internos</a:t>
          </a:r>
        </a:p>
        <a:p>
          <a:pPr algn="ctr"/>
          <a:r>
            <a:rPr lang="es-CO" sz="1050">
              <a:solidFill>
                <a:schemeClr val="bg2">
                  <a:lumMod val="50000"/>
                </a:schemeClr>
              </a:solidFill>
            </a:rPr>
            <a:t>Cultura Organizacional 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s-CO" sz="900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757582</xdr:colOff>
      <xdr:row>9</xdr:row>
      <xdr:rowOff>182064</xdr:rowOff>
    </xdr:from>
    <xdr:to>
      <xdr:col>12</xdr:col>
      <xdr:colOff>280554</xdr:colOff>
      <xdr:row>35</xdr:row>
      <xdr:rowOff>47858</xdr:rowOff>
    </xdr:to>
    <xdr:sp macro="" textlink="">
      <xdr:nvSpPr>
        <xdr:cNvPr id="27" name="Rectángulo redondeado 26">
          <a:extLst>
            <a:ext uri="{FF2B5EF4-FFF2-40B4-BE49-F238E27FC236}">
              <a16:creationId xmlns:a16="http://schemas.microsoft.com/office/drawing/2014/main" id="{504FB271-EE62-0448-66E4-7C2E98B2C525}"/>
            </a:ext>
          </a:extLst>
        </xdr:cNvPr>
        <xdr:cNvSpPr/>
      </xdr:nvSpPr>
      <xdr:spPr>
        <a:xfrm rot="5400000">
          <a:off x="7602921" y="4131725"/>
          <a:ext cx="4818794" cy="348472"/>
        </a:xfrm>
        <a:prstGeom prst="roundRect">
          <a:avLst/>
        </a:prstGeom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>
              <a:solidFill>
                <a:srgbClr val="FFC000"/>
              </a:solidFill>
            </a:rPr>
            <a:t>Perspectivas complementarias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BFFC37-39B4-264D-90AF-092C18563BB7}" name="Tabla4" displayName="Tabla4" ref="A4:B7" totalsRowShown="0" headerRowDxfId="34" dataDxfId="33">
  <autoFilter ref="A4:B7" xr:uid="{FCBFFC37-39B4-264D-90AF-092C18563BB7}"/>
  <tableColumns count="2">
    <tableColumn id="1" xr3:uid="{F35EB46A-AEBA-CB43-8683-87DD97471A71}" name="Soporte" dataDxfId="32"/>
    <tableColumn id="2" xr3:uid="{D2EA19D0-10F0-4641-9D4B-1FAC71BEBE56}" name="Descripción" dataDxfId="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CB0C40-3987-CD49-ABFA-41DF2725595A}" name="Tabla2" displayName="Tabla2" ref="A3:B7" totalsRowShown="0" headerRowDxfId="30" dataDxfId="28" headerRowBorderDxfId="29" tableBorderDxfId="27">
  <tableColumns count="2">
    <tableColumn id="1" xr3:uid="{80D2C1A2-4266-F649-BDFC-B7FAD5D93354}" name="No." dataDxfId="26"/>
    <tableColumn id="2" xr3:uid="{0D3B872E-8ACF-224B-B044-0F1561D05BCA}" name="OBJETIVOS ESTRATÉGICOS DEL IPSE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C543A8-EDF3-D544-A1BC-17CBE12D01C2}" name="Tabla1" displayName="Tabla1" ref="A3:G7" totalsRowShown="0" headerRowDxfId="24" dataDxfId="23">
  <tableColumns count="7">
    <tableColumn id="1" xr3:uid="{2A43C212-8A95-5F4D-ADD9-F1CECC74FF1A}" name="OBJETIVOS ESTRATÉGICOS DEL IPSE" dataDxfId="22"/>
    <tableColumn id="2" xr3:uid="{83060306-2894-184F-B5DF-07869FD96285}" name="PLAN NACIONAL DE DESARROLLO 2022-2026" dataDxfId="21"/>
    <tableColumn id="3" xr3:uid="{02D53656-85D5-6047-97CF-054369EEBA24}" name="ODS" dataDxfId="20"/>
    <tableColumn id="4" xr3:uid="{5F3170A8-E581-F945-9A2A-95A14FB9C269}" name="OCDE – COMPROMISOS" dataDxfId="19"/>
    <tableColumn id="5" xr3:uid="{7FD470BC-038F-3C4B-82FD-7B354B786C2D}" name="PLAN ESTRATÉGICO SECTORIAL" dataDxfId="18"/>
    <tableColumn id="6" xr3:uid="{EC49743A-ECBE-2540-8CDD-75BA61ED77CA}" name="PMI – ACUERDO DE PAZ" dataDxfId="17"/>
    <tableColumn id="7" xr3:uid="{A7899F7B-487D-0146-BD50-6F9A47F5B151}" name="MIPG" dataDxfId="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F96C468-A173-1B4C-83A2-C416E73C649F}" name="MapaEstrategico" displayName="MapaEstrategico" ref="A3:E7" headerRowDxfId="15" dataDxfId="13" totalsRowDxfId="12" headerRowBorderDxfId="14">
  <tableColumns count="5">
    <tableColumn id="1" xr3:uid="{DAF34607-C3F1-C446-ADD3-FC6DEE534C3B}" name="N°" dataDxfId="11"/>
    <tableColumn id="2" xr3:uid="{89158C33-DB04-234A-A5C8-4A62FF94333D}" name="Objetivo Estratégico" dataDxfId="10"/>
    <tableColumn id="3" xr3:uid="{0164DEFE-7A6E-AB44-BB29-BD78EC73EB8E}" name="Perspectiva Principal" dataDxfId="9"/>
    <tableColumn id="4" xr3:uid="{7849E6A2-5EE7-6C4F-905E-871538945A79}" name="Perspectivas Complementarias" dataDxfId="8"/>
    <tableColumn id="5" xr3:uid="{C181849A-32AC-A048-AB36-938D1F289C44}" name="Justificación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ECBBA-14B0-6D41-8E44-8FA229EBE8D6}" name="Tabla3" displayName="Tabla3" ref="A4:E16" totalsRowShown="0" headerRowDxfId="6" dataDxfId="5">
  <autoFilter ref="A4:E16" xr:uid="{EE1ECBBA-14B0-6D41-8E44-8FA229EBE8D6}"/>
  <tableColumns count="5">
    <tableColumn id="1" xr3:uid="{1E389F89-7912-BF4E-B719-664CE6154A5C}" name="Nº" dataDxfId="4"/>
    <tableColumn id="2" xr3:uid="{61D39535-BD87-4449-B29A-4245FA6B6DBA}" name="Objetivo Estratégico" dataDxfId="3"/>
    <tableColumn id="3" xr3:uid="{E06FD940-EDDF-E94C-8A94-4B965436363F}" name="Línea Estratégica" dataDxfId="2"/>
    <tableColumn id="4" xr3:uid="{99B1460D-2F4A-0440-980C-81C978273711}" name="Resultados Esperados al 2030" dataDxfId="1"/>
    <tableColumn id="5" xr3:uid="{86B3BC8E-18F7-0C4B-8576-E3797B796BBE}" name="Perspectiva Princip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3E9E-3B86-6843-8E1C-BB51514169DD}">
  <dimension ref="A4:B7"/>
  <sheetViews>
    <sheetView showGridLines="0" workbookViewId="0">
      <selection activeCell="B5" sqref="B5"/>
    </sheetView>
  </sheetViews>
  <sheetFormatPr baseColWidth="10" defaultRowHeight="16" x14ac:dyDescent="0.2"/>
  <cols>
    <col min="1" max="1" width="11.6640625" style="8" customWidth="1"/>
    <col min="2" max="2" width="76.33203125" style="8" customWidth="1"/>
    <col min="3" max="16384" width="10.83203125" style="8"/>
  </cols>
  <sheetData>
    <row r="4" spans="1:2" ht="17" x14ac:dyDescent="0.2">
      <c r="A4" s="3" t="s">
        <v>93</v>
      </c>
      <c r="B4" s="3" t="s">
        <v>94</v>
      </c>
    </row>
    <row r="5" spans="1:2" ht="34" x14ac:dyDescent="0.2">
      <c r="A5" s="3" t="s">
        <v>88</v>
      </c>
      <c r="B5" s="29" t="s">
        <v>87</v>
      </c>
    </row>
    <row r="6" spans="1:2" ht="51" x14ac:dyDescent="0.2">
      <c r="A6" s="3" t="s">
        <v>89</v>
      </c>
      <c r="B6" s="29" t="s">
        <v>91</v>
      </c>
    </row>
    <row r="7" spans="1:2" ht="51" x14ac:dyDescent="0.2">
      <c r="A7" s="3" t="s">
        <v>90</v>
      </c>
      <c r="B7" s="29" t="s">
        <v>92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FD101-DBA2-F44B-8716-1A40ACEC1C48}">
  <dimension ref="A3:H7"/>
  <sheetViews>
    <sheetView showGridLines="0" workbookViewId="0">
      <selection activeCell="D17" sqref="D17"/>
    </sheetView>
  </sheetViews>
  <sheetFormatPr baseColWidth="10" defaultRowHeight="15" x14ac:dyDescent="0.2"/>
  <cols>
    <col min="2" max="2" width="19.1640625" customWidth="1"/>
    <col min="3" max="3" width="21.83203125" customWidth="1"/>
    <col min="4" max="8" width="16.1640625" customWidth="1"/>
  </cols>
  <sheetData>
    <row r="3" spans="1:8" ht="16" x14ac:dyDescent="0.2">
      <c r="A3" s="56" t="s">
        <v>82</v>
      </c>
      <c r="B3" s="56" t="s">
        <v>363</v>
      </c>
      <c r="C3" s="57" t="s">
        <v>364</v>
      </c>
      <c r="D3" s="57" t="s">
        <v>365</v>
      </c>
      <c r="E3" s="57" t="s">
        <v>366</v>
      </c>
      <c r="F3" s="57" t="s">
        <v>367</v>
      </c>
      <c r="G3" s="57" t="s">
        <v>231</v>
      </c>
      <c r="H3" s="58" t="s">
        <v>368</v>
      </c>
    </row>
    <row r="4" spans="1:8" ht="48" x14ac:dyDescent="0.2">
      <c r="A4" s="53">
        <v>1</v>
      </c>
      <c r="B4" s="53" t="s">
        <v>369</v>
      </c>
      <c r="C4" s="54" t="s">
        <v>370</v>
      </c>
      <c r="D4" s="54" t="s">
        <v>371</v>
      </c>
      <c r="E4" s="54" t="s">
        <v>372</v>
      </c>
      <c r="F4" s="54" t="s">
        <v>373</v>
      </c>
      <c r="G4" s="54" t="s">
        <v>246</v>
      </c>
      <c r="H4" s="55">
        <v>0.6</v>
      </c>
    </row>
    <row r="5" spans="1:8" ht="32" x14ac:dyDescent="0.2">
      <c r="A5" s="45">
        <f>A4+1</f>
        <v>2</v>
      </c>
      <c r="B5" s="45" t="s">
        <v>374</v>
      </c>
      <c r="C5" s="46" t="s">
        <v>375</v>
      </c>
      <c r="D5" s="46" t="s">
        <v>371</v>
      </c>
      <c r="E5" s="46" t="s">
        <v>376</v>
      </c>
      <c r="F5" s="46" t="s">
        <v>377</v>
      </c>
      <c r="G5" s="46" t="s">
        <v>378</v>
      </c>
      <c r="H5" s="47">
        <v>0.8</v>
      </c>
    </row>
    <row r="6" spans="1:8" ht="32" x14ac:dyDescent="0.2">
      <c r="A6" s="45">
        <f t="shared" ref="A6:A7" si="0">A5+1</f>
        <v>3</v>
      </c>
      <c r="B6" s="45" t="s">
        <v>379</v>
      </c>
      <c r="C6" s="46" t="s">
        <v>380</v>
      </c>
      <c r="D6" s="46" t="s">
        <v>381</v>
      </c>
      <c r="E6" s="48">
        <v>1200</v>
      </c>
      <c r="F6" s="46" t="s">
        <v>382</v>
      </c>
      <c r="G6" s="46" t="s">
        <v>383</v>
      </c>
      <c r="H6" s="49">
        <v>120</v>
      </c>
    </row>
    <row r="7" spans="1:8" ht="32" x14ac:dyDescent="0.2">
      <c r="A7" s="50">
        <f t="shared" si="0"/>
        <v>4</v>
      </c>
      <c r="B7" s="50" t="s">
        <v>384</v>
      </c>
      <c r="C7" s="51" t="s">
        <v>385</v>
      </c>
      <c r="D7" s="51" t="s">
        <v>381</v>
      </c>
      <c r="E7" s="51" t="s">
        <v>376</v>
      </c>
      <c r="F7" s="51" t="s">
        <v>386</v>
      </c>
      <c r="G7" s="51" t="s">
        <v>387</v>
      </c>
      <c r="H7" s="52" t="s">
        <v>388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B4F1-760F-794D-8ED8-92411F0BDD2D}">
  <dimension ref="A3:H8"/>
  <sheetViews>
    <sheetView showGridLines="0" workbookViewId="0">
      <selection activeCell="D18" sqref="D18"/>
    </sheetView>
  </sheetViews>
  <sheetFormatPr baseColWidth="10" defaultRowHeight="15" x14ac:dyDescent="0.2"/>
  <cols>
    <col min="2" max="8" width="17.6640625" customWidth="1"/>
  </cols>
  <sheetData>
    <row r="3" spans="1:8" ht="16" x14ac:dyDescent="0.2">
      <c r="A3" s="56" t="s">
        <v>82</v>
      </c>
      <c r="B3" s="34" t="s">
        <v>389</v>
      </c>
      <c r="C3" s="34" t="s">
        <v>390</v>
      </c>
      <c r="D3" s="34" t="s">
        <v>365</v>
      </c>
      <c r="E3" s="34" t="s">
        <v>391</v>
      </c>
      <c r="F3" s="34" t="s">
        <v>230</v>
      </c>
      <c r="G3" s="34" t="s">
        <v>231</v>
      </c>
      <c r="H3" s="34" t="s">
        <v>392</v>
      </c>
    </row>
    <row r="4" spans="1:8" ht="32" x14ac:dyDescent="0.2">
      <c r="A4" s="53">
        <v>1</v>
      </c>
      <c r="B4" s="19" t="s">
        <v>323</v>
      </c>
      <c r="C4" s="19" t="s">
        <v>393</v>
      </c>
      <c r="D4" s="19" t="s">
        <v>381</v>
      </c>
      <c r="E4" s="62">
        <v>20000</v>
      </c>
      <c r="F4" s="19" t="s">
        <v>394</v>
      </c>
      <c r="G4" s="19" t="s">
        <v>395</v>
      </c>
      <c r="H4" s="63">
        <v>300</v>
      </c>
    </row>
    <row r="5" spans="1:8" ht="32" x14ac:dyDescent="0.2">
      <c r="A5" s="45">
        <f>A4+1</f>
        <v>2</v>
      </c>
      <c r="B5" s="17" t="s">
        <v>396</v>
      </c>
      <c r="C5" s="17" t="s">
        <v>397</v>
      </c>
      <c r="D5" s="17" t="s">
        <v>381</v>
      </c>
      <c r="E5" s="17">
        <v>40</v>
      </c>
      <c r="F5" s="17" t="s">
        <v>398</v>
      </c>
      <c r="G5" s="17" t="s">
        <v>399</v>
      </c>
      <c r="H5" s="30">
        <v>20</v>
      </c>
    </row>
    <row r="6" spans="1:8" ht="16" x14ac:dyDescent="0.2">
      <c r="A6" s="45">
        <f t="shared" ref="A6:A8" si="0">A5+1</f>
        <v>3</v>
      </c>
      <c r="B6" s="17" t="s">
        <v>400</v>
      </c>
      <c r="C6" s="17" t="s">
        <v>401</v>
      </c>
      <c r="D6" s="17" t="s">
        <v>402</v>
      </c>
      <c r="E6" s="59">
        <v>6000</v>
      </c>
      <c r="F6" s="17" t="s">
        <v>403</v>
      </c>
      <c r="G6" s="17" t="s">
        <v>404</v>
      </c>
      <c r="H6" s="30">
        <v>15</v>
      </c>
    </row>
    <row r="7" spans="1:8" ht="16" x14ac:dyDescent="0.2">
      <c r="A7" s="45">
        <f t="shared" si="0"/>
        <v>4</v>
      </c>
      <c r="B7" s="17" t="s">
        <v>405</v>
      </c>
      <c r="C7" s="17" t="s">
        <v>406</v>
      </c>
      <c r="D7" s="17" t="s">
        <v>371</v>
      </c>
      <c r="E7" s="60">
        <v>0.3</v>
      </c>
      <c r="F7" s="17" t="s">
        <v>407</v>
      </c>
      <c r="G7" s="17" t="s">
        <v>408</v>
      </c>
      <c r="H7" s="61">
        <v>0.2</v>
      </c>
    </row>
    <row r="8" spans="1:8" ht="16" x14ac:dyDescent="0.2">
      <c r="A8" s="45">
        <f t="shared" si="0"/>
        <v>5</v>
      </c>
      <c r="B8" s="20" t="s">
        <v>409</v>
      </c>
      <c r="C8" s="20" t="s">
        <v>410</v>
      </c>
      <c r="D8" s="20" t="s">
        <v>381</v>
      </c>
      <c r="E8" s="20">
        <v>100</v>
      </c>
      <c r="F8" s="20" t="s">
        <v>411</v>
      </c>
      <c r="G8" s="20" t="s">
        <v>412</v>
      </c>
      <c r="H8" s="31">
        <v>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CF89-4C11-0340-8A8A-3EC6B431F3D9}">
  <dimension ref="A1:H6"/>
  <sheetViews>
    <sheetView showGridLines="0" zoomScale="122" workbookViewId="0"/>
  </sheetViews>
  <sheetFormatPr baseColWidth="10" defaultRowHeight="15" x14ac:dyDescent="0.2"/>
  <cols>
    <col min="2" max="2" width="14.1640625" customWidth="1"/>
    <col min="3" max="3" width="14.33203125" customWidth="1"/>
    <col min="5" max="8" width="13.83203125" customWidth="1"/>
  </cols>
  <sheetData>
    <row r="1" spans="1:8" ht="21" x14ac:dyDescent="0.25">
      <c r="A1" s="69" t="s">
        <v>438</v>
      </c>
    </row>
    <row r="3" spans="1:8" ht="32" x14ac:dyDescent="0.2">
      <c r="A3" s="56" t="s">
        <v>82</v>
      </c>
      <c r="B3" s="34" t="s">
        <v>413</v>
      </c>
      <c r="C3" s="34" t="s">
        <v>364</v>
      </c>
      <c r="D3" s="34" t="s">
        <v>365</v>
      </c>
      <c r="E3" s="34" t="s">
        <v>414</v>
      </c>
      <c r="F3" s="34" t="s">
        <v>230</v>
      </c>
      <c r="G3" s="34" t="s">
        <v>231</v>
      </c>
      <c r="H3" s="34" t="s">
        <v>368</v>
      </c>
    </row>
    <row r="4" spans="1:8" ht="32" x14ac:dyDescent="0.2">
      <c r="A4" s="53">
        <v>1</v>
      </c>
      <c r="B4" s="19" t="s">
        <v>415</v>
      </c>
      <c r="C4" s="19" t="s">
        <v>401</v>
      </c>
      <c r="D4" s="19" t="s">
        <v>402</v>
      </c>
      <c r="E4" s="19" t="s">
        <v>416</v>
      </c>
      <c r="F4" s="19" t="s">
        <v>417</v>
      </c>
      <c r="G4" s="19" t="s">
        <v>418</v>
      </c>
      <c r="H4" s="63" t="s">
        <v>419</v>
      </c>
    </row>
    <row r="5" spans="1:8" ht="32" x14ac:dyDescent="0.2">
      <c r="A5" s="45">
        <f>A4+1</f>
        <v>2</v>
      </c>
      <c r="B5" s="17" t="s">
        <v>420</v>
      </c>
      <c r="C5" s="17" t="s">
        <v>421</v>
      </c>
      <c r="D5" s="17" t="s">
        <v>371</v>
      </c>
      <c r="E5" s="17" t="s">
        <v>376</v>
      </c>
      <c r="F5" s="17" t="s">
        <v>398</v>
      </c>
      <c r="G5" s="17" t="s">
        <v>422</v>
      </c>
      <c r="H5" s="61">
        <v>0.7</v>
      </c>
    </row>
    <row r="6" spans="1:8" ht="48" x14ac:dyDescent="0.2">
      <c r="A6" s="45">
        <f t="shared" ref="A6" si="0">A5+1</f>
        <v>3</v>
      </c>
      <c r="B6" s="20" t="s">
        <v>423</v>
      </c>
      <c r="C6" s="20" t="s">
        <v>424</v>
      </c>
      <c r="D6" s="20" t="s">
        <v>371</v>
      </c>
      <c r="E6" s="64">
        <v>1</v>
      </c>
      <c r="F6" s="20" t="s">
        <v>425</v>
      </c>
      <c r="G6" s="20" t="s">
        <v>426</v>
      </c>
      <c r="H6" s="65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241D-B2D6-3B46-A850-D2F817E3377D}">
  <dimension ref="A3:H6"/>
  <sheetViews>
    <sheetView showGridLines="0" zoomScale="125" workbookViewId="0">
      <selection activeCell="H6" sqref="H6"/>
    </sheetView>
  </sheetViews>
  <sheetFormatPr baseColWidth="10" defaultRowHeight="15" x14ac:dyDescent="0.2"/>
  <cols>
    <col min="2" max="2" width="21.83203125" customWidth="1"/>
    <col min="3" max="3" width="18" customWidth="1"/>
    <col min="6" max="8" width="15.33203125" customWidth="1"/>
  </cols>
  <sheetData>
    <row r="3" spans="1:8" ht="16" x14ac:dyDescent="0.2">
      <c r="A3" s="56" t="s">
        <v>82</v>
      </c>
      <c r="B3" s="34" t="s">
        <v>427</v>
      </c>
      <c r="C3" s="34" t="s">
        <v>364</v>
      </c>
      <c r="D3" s="34" t="s">
        <v>365</v>
      </c>
      <c r="E3" s="34" t="s">
        <v>414</v>
      </c>
      <c r="F3" s="34" t="s">
        <v>230</v>
      </c>
      <c r="G3" s="34" t="s">
        <v>231</v>
      </c>
      <c r="H3" s="34" t="s">
        <v>368</v>
      </c>
    </row>
    <row r="4" spans="1:8" ht="32" x14ac:dyDescent="0.2">
      <c r="A4" s="53">
        <v>1</v>
      </c>
      <c r="B4" s="19" t="s">
        <v>405</v>
      </c>
      <c r="C4" s="19" t="s">
        <v>428</v>
      </c>
      <c r="D4" s="19" t="s">
        <v>381</v>
      </c>
      <c r="E4" s="19" t="s">
        <v>376</v>
      </c>
      <c r="F4" s="19" t="s">
        <v>398</v>
      </c>
      <c r="G4" s="19" t="s">
        <v>429</v>
      </c>
      <c r="H4" s="63">
        <v>80</v>
      </c>
    </row>
    <row r="5" spans="1:8" ht="32" x14ac:dyDescent="0.2">
      <c r="A5" s="45">
        <f>A4+1</f>
        <v>2</v>
      </c>
      <c r="B5" s="17" t="s">
        <v>430</v>
      </c>
      <c r="C5" s="17" t="s">
        <v>431</v>
      </c>
      <c r="D5" s="17" t="s">
        <v>381</v>
      </c>
      <c r="E5" s="17" t="s">
        <v>376</v>
      </c>
      <c r="F5" s="17" t="s">
        <v>432</v>
      </c>
      <c r="G5" s="17" t="s">
        <v>433</v>
      </c>
      <c r="H5" s="72">
        <v>40</v>
      </c>
    </row>
    <row r="6" spans="1:8" ht="32" x14ac:dyDescent="0.2">
      <c r="A6" s="45">
        <f t="shared" ref="A6" si="0">A5+1</f>
        <v>3</v>
      </c>
      <c r="B6" s="20" t="s">
        <v>434</v>
      </c>
      <c r="C6" s="20" t="s">
        <v>435</v>
      </c>
      <c r="D6" s="20" t="s">
        <v>371</v>
      </c>
      <c r="E6" s="64">
        <v>1</v>
      </c>
      <c r="F6" s="20" t="s">
        <v>436</v>
      </c>
      <c r="G6" s="20" t="s">
        <v>437</v>
      </c>
      <c r="H6" s="65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405D-2A0E-804B-ABD0-2FA6027A36A7}">
  <dimension ref="A3:H5"/>
  <sheetViews>
    <sheetView showGridLines="0" zoomScale="150" workbookViewId="0">
      <selection activeCell="G14" sqref="G14"/>
    </sheetView>
  </sheetViews>
  <sheetFormatPr baseColWidth="10" defaultRowHeight="15" x14ac:dyDescent="0.2"/>
  <cols>
    <col min="2" max="8" width="15" customWidth="1"/>
  </cols>
  <sheetData>
    <row r="3" spans="1:8" ht="16" x14ac:dyDescent="0.2">
      <c r="A3" s="56" t="s">
        <v>82</v>
      </c>
      <c r="B3" s="34" t="s">
        <v>413</v>
      </c>
      <c r="C3" s="34" t="s">
        <v>390</v>
      </c>
      <c r="D3" s="34" t="s">
        <v>365</v>
      </c>
      <c r="E3" s="34" t="s">
        <v>414</v>
      </c>
      <c r="F3" s="34" t="s">
        <v>230</v>
      </c>
      <c r="G3" s="34" t="s">
        <v>231</v>
      </c>
      <c r="H3" s="34" t="s">
        <v>439</v>
      </c>
    </row>
    <row r="4" spans="1:8" ht="32" x14ac:dyDescent="0.2">
      <c r="A4" s="53">
        <v>1</v>
      </c>
      <c r="B4" s="19" t="s">
        <v>440</v>
      </c>
      <c r="C4" s="19" t="s">
        <v>441</v>
      </c>
      <c r="D4" s="19" t="s">
        <v>371</v>
      </c>
      <c r="E4" s="19" t="s">
        <v>376</v>
      </c>
      <c r="F4" s="19" t="s">
        <v>442</v>
      </c>
      <c r="G4" s="19" t="s">
        <v>443</v>
      </c>
      <c r="H4" s="73">
        <v>0.9</v>
      </c>
    </row>
    <row r="5" spans="1:8" ht="32" x14ac:dyDescent="0.2">
      <c r="A5" s="45">
        <f>A4+1</f>
        <v>2</v>
      </c>
      <c r="B5" s="17" t="s">
        <v>444</v>
      </c>
      <c r="C5" s="17" t="s">
        <v>445</v>
      </c>
      <c r="D5" s="17" t="s">
        <v>381</v>
      </c>
      <c r="E5" s="17" t="s">
        <v>376</v>
      </c>
      <c r="F5" s="17" t="s">
        <v>398</v>
      </c>
      <c r="G5" s="17" t="s">
        <v>446</v>
      </c>
      <c r="H5" s="71">
        <v>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E4AB-4CC2-0A4D-94D8-53555BB897C2}">
  <dimension ref="A3:H5"/>
  <sheetViews>
    <sheetView showGridLines="0" zoomScale="125" workbookViewId="0">
      <selection activeCell="J4" sqref="J4"/>
    </sheetView>
  </sheetViews>
  <sheetFormatPr baseColWidth="10" defaultRowHeight="15" x14ac:dyDescent="0.2"/>
  <cols>
    <col min="2" max="8" width="15.83203125" customWidth="1"/>
  </cols>
  <sheetData>
    <row r="3" spans="1:8" ht="16" x14ac:dyDescent="0.2">
      <c r="A3" s="56" t="s">
        <v>82</v>
      </c>
      <c r="B3" s="34" t="s">
        <v>447</v>
      </c>
      <c r="C3" s="34" t="s">
        <v>364</v>
      </c>
      <c r="D3" s="34" t="s">
        <v>365</v>
      </c>
      <c r="E3" s="34" t="s">
        <v>414</v>
      </c>
      <c r="F3" s="34" t="s">
        <v>230</v>
      </c>
      <c r="G3" s="34" t="s">
        <v>231</v>
      </c>
      <c r="H3" s="34" t="s">
        <v>392</v>
      </c>
    </row>
    <row r="4" spans="1:8" ht="32" x14ac:dyDescent="0.2">
      <c r="A4" s="53">
        <v>1</v>
      </c>
      <c r="B4" s="19" t="s">
        <v>448</v>
      </c>
      <c r="C4" s="19" t="s">
        <v>449</v>
      </c>
      <c r="D4" s="19" t="s">
        <v>381</v>
      </c>
      <c r="E4" s="19">
        <v>170</v>
      </c>
      <c r="F4" s="19" t="s">
        <v>450</v>
      </c>
      <c r="G4" s="19" t="s">
        <v>313</v>
      </c>
      <c r="H4" s="73">
        <v>0.75</v>
      </c>
    </row>
    <row r="5" spans="1:8" ht="32" x14ac:dyDescent="0.2">
      <c r="A5" s="45">
        <f>A4+1</f>
        <v>2</v>
      </c>
      <c r="B5" s="17" t="s">
        <v>451</v>
      </c>
      <c r="C5" s="17" t="s">
        <v>452</v>
      </c>
      <c r="D5" s="17" t="s">
        <v>381</v>
      </c>
      <c r="E5" s="17" t="s">
        <v>376</v>
      </c>
      <c r="F5" s="17" t="s">
        <v>453</v>
      </c>
      <c r="G5" s="17" t="s">
        <v>454</v>
      </c>
      <c r="H5" s="71" t="s">
        <v>388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BCAEC-8F4F-D64F-B50E-203B614AF287}">
  <dimension ref="A3:H5"/>
  <sheetViews>
    <sheetView showGridLines="0" workbookViewId="0">
      <selection activeCell="P25" sqref="P25"/>
    </sheetView>
  </sheetViews>
  <sheetFormatPr baseColWidth="10" defaultRowHeight="15" x14ac:dyDescent="0.2"/>
  <cols>
    <col min="2" max="2" width="14" customWidth="1"/>
    <col min="3" max="3" width="26.83203125" customWidth="1"/>
    <col min="4" max="9" width="14" customWidth="1"/>
  </cols>
  <sheetData>
    <row r="3" spans="1:8" ht="16" x14ac:dyDescent="0.2">
      <c r="A3" s="56" t="s">
        <v>82</v>
      </c>
      <c r="B3" s="34" t="s">
        <v>413</v>
      </c>
      <c r="C3" s="34" t="s">
        <v>364</v>
      </c>
      <c r="D3" s="34" t="s">
        <v>365</v>
      </c>
      <c r="E3" s="34" t="s">
        <v>414</v>
      </c>
      <c r="F3" s="34" t="s">
        <v>230</v>
      </c>
      <c r="G3" s="34" t="s">
        <v>231</v>
      </c>
      <c r="H3" s="34" t="s">
        <v>392</v>
      </c>
    </row>
    <row r="4" spans="1:8" ht="16" x14ac:dyDescent="0.2">
      <c r="A4" s="53">
        <v>1</v>
      </c>
      <c r="B4" s="19" t="s">
        <v>455</v>
      </c>
      <c r="C4" s="19" t="s">
        <v>456</v>
      </c>
      <c r="D4" s="19" t="s">
        <v>371</v>
      </c>
      <c r="E4" s="19">
        <v>1</v>
      </c>
      <c r="F4" s="19" t="s">
        <v>457</v>
      </c>
      <c r="G4" s="19" t="s">
        <v>458</v>
      </c>
      <c r="H4" s="73">
        <v>1</v>
      </c>
    </row>
    <row r="5" spans="1:8" ht="32" x14ac:dyDescent="0.2">
      <c r="A5" s="45">
        <f>A4+1</f>
        <v>2</v>
      </c>
      <c r="B5" s="17" t="s">
        <v>459</v>
      </c>
      <c r="C5" s="17" t="s">
        <v>460</v>
      </c>
      <c r="D5" s="17" t="s">
        <v>371</v>
      </c>
      <c r="E5" s="17" t="s">
        <v>376</v>
      </c>
      <c r="F5" s="17" t="s">
        <v>461</v>
      </c>
      <c r="G5" s="17" t="s">
        <v>462</v>
      </c>
      <c r="H5" s="71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CCDE-BC44-7B47-B1CB-390CA56729D3}">
  <dimension ref="A3:H11"/>
  <sheetViews>
    <sheetView showGridLines="0" workbookViewId="0">
      <selection activeCell="H17" sqref="H17"/>
    </sheetView>
  </sheetViews>
  <sheetFormatPr baseColWidth="10" defaultRowHeight="15" x14ac:dyDescent="0.2"/>
  <cols>
    <col min="2" max="2" width="22.1640625" customWidth="1"/>
    <col min="3" max="3" width="27.1640625" customWidth="1"/>
    <col min="4" max="5" width="14.33203125" customWidth="1"/>
    <col min="6" max="6" width="29.33203125" customWidth="1"/>
    <col min="7" max="7" width="19.1640625" customWidth="1"/>
    <col min="8" max="8" width="14.33203125" customWidth="1"/>
  </cols>
  <sheetData>
    <row r="3" spans="1:8" ht="16" x14ac:dyDescent="0.2">
      <c r="A3" s="56" t="s">
        <v>82</v>
      </c>
      <c r="B3" s="34" t="s">
        <v>413</v>
      </c>
      <c r="C3" s="34" t="s">
        <v>463</v>
      </c>
      <c r="D3" s="34" t="s">
        <v>365</v>
      </c>
      <c r="E3" s="34" t="s">
        <v>464</v>
      </c>
      <c r="F3" s="34" t="s">
        <v>230</v>
      </c>
      <c r="G3" s="34" t="s">
        <v>231</v>
      </c>
      <c r="H3" s="34" t="s">
        <v>368</v>
      </c>
    </row>
    <row r="4" spans="1:8" ht="48" x14ac:dyDescent="0.2">
      <c r="A4" s="74">
        <v>1</v>
      </c>
      <c r="B4" s="75" t="s">
        <v>465</v>
      </c>
      <c r="C4" s="75" t="s">
        <v>466</v>
      </c>
      <c r="D4" s="75" t="s">
        <v>381</v>
      </c>
      <c r="E4" s="76" t="s">
        <v>467</v>
      </c>
      <c r="F4" s="75" t="s">
        <v>468</v>
      </c>
      <c r="G4" s="75" t="s">
        <v>469</v>
      </c>
      <c r="H4" s="77">
        <v>40000</v>
      </c>
    </row>
    <row r="5" spans="1:8" ht="48" x14ac:dyDescent="0.2">
      <c r="A5" s="45">
        <v>2</v>
      </c>
      <c r="B5" s="46" t="s">
        <v>470</v>
      </c>
      <c r="C5" s="46" t="s">
        <v>471</v>
      </c>
      <c r="D5" s="46" t="s">
        <v>371</v>
      </c>
      <c r="E5" s="46" t="s">
        <v>472</v>
      </c>
      <c r="F5" s="46" t="s">
        <v>473</v>
      </c>
      <c r="G5" s="46" t="s">
        <v>474</v>
      </c>
      <c r="H5" s="49">
        <v>0.8</v>
      </c>
    </row>
    <row r="6" spans="1:8" ht="32" x14ac:dyDescent="0.2">
      <c r="A6" s="45">
        <v>3</v>
      </c>
      <c r="B6" s="46" t="s">
        <v>323</v>
      </c>
      <c r="C6" s="46" t="s">
        <v>475</v>
      </c>
      <c r="D6" s="46" t="s">
        <v>381</v>
      </c>
      <c r="E6" s="48" t="s">
        <v>476</v>
      </c>
      <c r="F6" s="46" t="s">
        <v>477</v>
      </c>
      <c r="G6" s="46" t="s">
        <v>478</v>
      </c>
      <c r="H6" s="49">
        <v>300</v>
      </c>
    </row>
    <row r="7" spans="1:8" ht="48" x14ac:dyDescent="0.2">
      <c r="A7" s="45">
        <v>4</v>
      </c>
      <c r="B7" s="46" t="s">
        <v>479</v>
      </c>
      <c r="C7" s="46" t="s">
        <v>480</v>
      </c>
      <c r="D7" s="46" t="s">
        <v>481</v>
      </c>
      <c r="E7" s="78" t="s">
        <v>482</v>
      </c>
      <c r="F7" s="46" t="s">
        <v>483</v>
      </c>
      <c r="G7" s="46" t="s">
        <v>484</v>
      </c>
      <c r="H7" s="47">
        <v>0.75</v>
      </c>
    </row>
    <row r="8" spans="1:8" ht="48" x14ac:dyDescent="0.2">
      <c r="A8" s="45">
        <v>5</v>
      </c>
      <c r="B8" s="46" t="s">
        <v>485</v>
      </c>
      <c r="C8" s="46" t="s">
        <v>486</v>
      </c>
      <c r="D8" s="46" t="s">
        <v>371</v>
      </c>
      <c r="E8" s="46">
        <v>1</v>
      </c>
      <c r="F8" s="46" t="s">
        <v>487</v>
      </c>
      <c r="G8" s="46" t="s">
        <v>488</v>
      </c>
      <c r="H8" s="49">
        <v>1</v>
      </c>
    </row>
    <row r="9" spans="1:8" ht="48" x14ac:dyDescent="0.2">
      <c r="A9" s="45">
        <v>6</v>
      </c>
      <c r="B9" s="46" t="s">
        <v>489</v>
      </c>
      <c r="C9" s="46" t="s">
        <v>490</v>
      </c>
      <c r="D9" s="46" t="s">
        <v>381</v>
      </c>
      <c r="E9" s="46" t="s">
        <v>491</v>
      </c>
      <c r="F9" s="46" t="s">
        <v>492</v>
      </c>
      <c r="G9" s="46" t="s">
        <v>493</v>
      </c>
      <c r="H9" s="49">
        <v>20</v>
      </c>
    </row>
    <row r="10" spans="1:8" ht="32" x14ac:dyDescent="0.2">
      <c r="A10" s="45">
        <v>7</v>
      </c>
      <c r="B10" s="46" t="s">
        <v>494</v>
      </c>
      <c r="C10" s="46" t="s">
        <v>495</v>
      </c>
      <c r="D10" s="46" t="s">
        <v>371</v>
      </c>
      <c r="E10" s="46">
        <v>1</v>
      </c>
      <c r="F10" s="46" t="s">
        <v>496</v>
      </c>
      <c r="G10" s="46" t="s">
        <v>286</v>
      </c>
      <c r="H10" s="49">
        <v>1</v>
      </c>
    </row>
    <row r="11" spans="1:8" ht="48" x14ac:dyDescent="0.2">
      <c r="A11" s="50">
        <v>8</v>
      </c>
      <c r="B11" s="51" t="s">
        <v>497</v>
      </c>
      <c r="C11" s="51" t="s">
        <v>498</v>
      </c>
      <c r="D11" s="51" t="s">
        <v>371</v>
      </c>
      <c r="E11" s="51">
        <v>1</v>
      </c>
      <c r="F11" s="51" t="s">
        <v>499</v>
      </c>
      <c r="G11" s="51" t="s">
        <v>500</v>
      </c>
      <c r="H11" s="52"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3498-5B08-8940-B7D4-0E13C6C67290}">
  <dimension ref="A3:H11"/>
  <sheetViews>
    <sheetView showGridLines="0" workbookViewId="0">
      <selection activeCell="A3" sqref="A3:A7"/>
    </sheetView>
  </sheetViews>
  <sheetFormatPr baseColWidth="10" defaultRowHeight="15" x14ac:dyDescent="0.2"/>
  <cols>
    <col min="2" max="2" width="17.83203125" customWidth="1"/>
    <col min="3" max="3" width="23.1640625" customWidth="1"/>
    <col min="4" max="5" width="15.6640625" customWidth="1"/>
    <col min="6" max="6" width="27.6640625" customWidth="1"/>
    <col min="7" max="7" width="21" customWidth="1"/>
    <col min="8" max="8" width="15.6640625" customWidth="1"/>
  </cols>
  <sheetData>
    <row r="3" spans="1:8" ht="16" x14ac:dyDescent="0.2">
      <c r="A3" s="56" t="s">
        <v>82</v>
      </c>
      <c r="B3" s="34" t="s">
        <v>413</v>
      </c>
      <c r="C3" s="34" t="s">
        <v>463</v>
      </c>
      <c r="D3" s="34" t="s">
        <v>365</v>
      </c>
      <c r="E3" s="34" t="s">
        <v>464</v>
      </c>
      <c r="F3" s="34" t="s">
        <v>230</v>
      </c>
      <c r="G3" s="34" t="s">
        <v>231</v>
      </c>
      <c r="H3" s="34" t="s">
        <v>368</v>
      </c>
    </row>
    <row r="4" spans="1:8" ht="48" x14ac:dyDescent="0.2">
      <c r="A4" s="74">
        <v>1</v>
      </c>
      <c r="B4" s="75" t="s">
        <v>465</v>
      </c>
      <c r="C4" s="75" t="s">
        <v>466</v>
      </c>
      <c r="D4" s="75" t="s">
        <v>381</v>
      </c>
      <c r="E4" s="76" t="s">
        <v>467</v>
      </c>
      <c r="F4" s="75" t="s">
        <v>468</v>
      </c>
      <c r="G4" s="75" t="s">
        <v>469</v>
      </c>
      <c r="H4" s="77">
        <v>40000</v>
      </c>
    </row>
    <row r="5" spans="1:8" ht="48" x14ac:dyDescent="0.2">
      <c r="A5" s="45">
        <v>2</v>
      </c>
      <c r="B5" s="46" t="s">
        <v>470</v>
      </c>
      <c r="C5" s="46" t="s">
        <v>471</v>
      </c>
      <c r="D5" s="46" t="s">
        <v>371</v>
      </c>
      <c r="E5" s="46" t="s">
        <v>472</v>
      </c>
      <c r="F5" s="46" t="s">
        <v>473</v>
      </c>
      <c r="G5" s="46" t="s">
        <v>474</v>
      </c>
      <c r="H5" s="49">
        <v>0.8</v>
      </c>
    </row>
    <row r="6" spans="1:8" ht="32" x14ac:dyDescent="0.2">
      <c r="A6" s="45">
        <v>3</v>
      </c>
      <c r="B6" s="46" t="s">
        <v>323</v>
      </c>
      <c r="C6" s="46" t="s">
        <v>475</v>
      </c>
      <c r="D6" s="46" t="s">
        <v>381</v>
      </c>
      <c r="E6" s="48" t="s">
        <v>476</v>
      </c>
      <c r="F6" s="46" t="s">
        <v>477</v>
      </c>
      <c r="G6" s="46" t="s">
        <v>478</v>
      </c>
      <c r="H6" s="49">
        <v>300</v>
      </c>
    </row>
    <row r="7" spans="1:8" ht="48" x14ac:dyDescent="0.2">
      <c r="A7" s="45">
        <v>4</v>
      </c>
      <c r="B7" s="46" t="s">
        <v>479</v>
      </c>
      <c r="C7" s="46" t="s">
        <v>480</v>
      </c>
      <c r="D7" s="46" t="s">
        <v>481</v>
      </c>
      <c r="E7" s="78" t="s">
        <v>482</v>
      </c>
      <c r="F7" s="46" t="s">
        <v>483</v>
      </c>
      <c r="G7" s="46" t="s">
        <v>484</v>
      </c>
      <c r="H7" s="47">
        <v>0.75</v>
      </c>
    </row>
    <row r="8" spans="1:8" ht="48" x14ac:dyDescent="0.2">
      <c r="A8" s="45">
        <v>5</v>
      </c>
      <c r="B8" s="46" t="s">
        <v>485</v>
      </c>
      <c r="C8" s="46" t="s">
        <v>486</v>
      </c>
      <c r="D8" s="46" t="s">
        <v>371</v>
      </c>
      <c r="E8" s="46">
        <v>1</v>
      </c>
      <c r="F8" s="46" t="s">
        <v>487</v>
      </c>
      <c r="G8" s="46" t="s">
        <v>488</v>
      </c>
      <c r="H8" s="49">
        <v>1</v>
      </c>
    </row>
    <row r="9" spans="1:8" ht="48" x14ac:dyDescent="0.2">
      <c r="A9" s="45">
        <v>6</v>
      </c>
      <c r="B9" s="46" t="s">
        <v>489</v>
      </c>
      <c r="C9" s="46" t="s">
        <v>490</v>
      </c>
      <c r="D9" s="46" t="s">
        <v>381</v>
      </c>
      <c r="E9" s="46" t="s">
        <v>491</v>
      </c>
      <c r="F9" s="46" t="s">
        <v>492</v>
      </c>
      <c r="G9" s="46" t="s">
        <v>493</v>
      </c>
      <c r="H9" s="49">
        <v>20</v>
      </c>
    </row>
    <row r="10" spans="1:8" ht="32" x14ac:dyDescent="0.2">
      <c r="A10" s="45">
        <v>7</v>
      </c>
      <c r="B10" s="46" t="s">
        <v>494</v>
      </c>
      <c r="C10" s="46" t="s">
        <v>495</v>
      </c>
      <c r="D10" s="46" t="s">
        <v>371</v>
      </c>
      <c r="E10" s="46">
        <v>1</v>
      </c>
      <c r="F10" s="46" t="s">
        <v>496</v>
      </c>
      <c r="G10" s="46" t="s">
        <v>286</v>
      </c>
      <c r="H10" s="49">
        <v>1</v>
      </c>
    </row>
    <row r="11" spans="1:8" ht="48" x14ac:dyDescent="0.2">
      <c r="A11" s="50">
        <v>8</v>
      </c>
      <c r="B11" s="51" t="s">
        <v>497</v>
      </c>
      <c r="C11" s="51" t="s">
        <v>498</v>
      </c>
      <c r="D11" s="51" t="s">
        <v>371</v>
      </c>
      <c r="E11" s="51">
        <v>1</v>
      </c>
      <c r="F11" s="51" t="s">
        <v>499</v>
      </c>
      <c r="G11" s="51" t="s">
        <v>500</v>
      </c>
      <c r="H11" s="52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D2E3-4F4F-7A4D-9CF5-8CD90646D023}">
  <dimension ref="A3:H7"/>
  <sheetViews>
    <sheetView showGridLines="0" workbookViewId="0">
      <selection activeCell="M10" sqref="M10"/>
    </sheetView>
  </sheetViews>
  <sheetFormatPr baseColWidth="10" defaultRowHeight="15" x14ac:dyDescent="0.2"/>
  <cols>
    <col min="2" max="2" width="13.83203125" customWidth="1"/>
    <col min="3" max="3" width="17.83203125" customWidth="1"/>
    <col min="7" max="7" width="15.33203125" customWidth="1"/>
  </cols>
  <sheetData>
    <row r="3" spans="1:8" ht="32" x14ac:dyDescent="0.2">
      <c r="A3" s="56" t="s">
        <v>82</v>
      </c>
      <c r="B3" s="34" t="s">
        <v>513</v>
      </c>
      <c r="C3" s="34" t="s">
        <v>364</v>
      </c>
      <c r="D3" s="34" t="s">
        <v>365</v>
      </c>
      <c r="E3" s="34" t="s">
        <v>414</v>
      </c>
      <c r="F3" s="34" t="s">
        <v>230</v>
      </c>
      <c r="G3" s="34" t="s">
        <v>231</v>
      </c>
      <c r="H3" s="34" t="s">
        <v>392</v>
      </c>
    </row>
    <row r="4" spans="1:8" ht="32" x14ac:dyDescent="0.2">
      <c r="A4" s="74">
        <v>1</v>
      </c>
      <c r="B4" s="75" t="s">
        <v>514</v>
      </c>
      <c r="C4" s="75" t="s">
        <v>515</v>
      </c>
      <c r="D4" s="75" t="s">
        <v>371</v>
      </c>
      <c r="E4" s="76">
        <v>1</v>
      </c>
      <c r="F4" s="75" t="s">
        <v>453</v>
      </c>
      <c r="G4" s="75" t="s">
        <v>516</v>
      </c>
      <c r="H4" s="79">
        <v>0.85</v>
      </c>
    </row>
    <row r="5" spans="1:8" ht="32" x14ac:dyDescent="0.2">
      <c r="A5" s="45">
        <v>2</v>
      </c>
      <c r="B5" s="46" t="s">
        <v>517</v>
      </c>
      <c r="C5" s="46" t="s">
        <v>518</v>
      </c>
      <c r="D5" s="46" t="s">
        <v>371</v>
      </c>
      <c r="E5" s="46">
        <v>1</v>
      </c>
      <c r="F5" s="46" t="s">
        <v>506</v>
      </c>
      <c r="G5" s="46" t="s">
        <v>519</v>
      </c>
      <c r="H5" s="80">
        <v>1</v>
      </c>
    </row>
    <row r="6" spans="1:8" ht="16" x14ac:dyDescent="0.2">
      <c r="A6" s="45">
        <v>3</v>
      </c>
      <c r="B6" s="46" t="s">
        <v>520</v>
      </c>
      <c r="C6" s="46" t="s">
        <v>521</v>
      </c>
      <c r="D6" s="46" t="s">
        <v>371</v>
      </c>
      <c r="E6" s="48">
        <v>1</v>
      </c>
      <c r="F6" s="46" t="s">
        <v>522</v>
      </c>
      <c r="G6" s="46" t="s">
        <v>523</v>
      </c>
      <c r="H6" s="80">
        <v>1</v>
      </c>
    </row>
    <row r="7" spans="1:8" ht="32" x14ac:dyDescent="0.2">
      <c r="A7" s="45">
        <v>4</v>
      </c>
      <c r="B7" s="46" t="s">
        <v>524</v>
      </c>
      <c r="C7" s="46" t="s">
        <v>525</v>
      </c>
      <c r="D7" s="46" t="s">
        <v>371</v>
      </c>
      <c r="E7" s="78">
        <v>1</v>
      </c>
      <c r="F7" s="46" t="s">
        <v>506</v>
      </c>
      <c r="G7" s="46" t="s">
        <v>526</v>
      </c>
      <c r="H7" s="80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0E6B-FF1C-2B4F-B7B0-128897EEFECC}">
  <dimension ref="B4:C22"/>
  <sheetViews>
    <sheetView showGridLines="0" workbookViewId="0">
      <selection activeCell="F21" sqref="F21"/>
    </sheetView>
  </sheetViews>
  <sheetFormatPr baseColWidth="10" defaultRowHeight="15" x14ac:dyDescent="0.2"/>
  <cols>
    <col min="1" max="1" width="10.83203125" style="16"/>
    <col min="2" max="3" width="55.83203125" style="16" customWidth="1"/>
    <col min="4" max="16384" width="10.83203125" style="16"/>
  </cols>
  <sheetData>
    <row r="4" spans="2:3" x14ac:dyDescent="0.2">
      <c r="B4" s="21"/>
      <c r="C4" s="21"/>
    </row>
    <row r="5" spans="2:3" ht="16" x14ac:dyDescent="0.2">
      <c r="B5" s="22" t="s">
        <v>105</v>
      </c>
      <c r="C5" s="22" t="s">
        <v>106</v>
      </c>
    </row>
    <row r="6" spans="2:3" ht="16" x14ac:dyDescent="0.2">
      <c r="B6" s="19" t="s">
        <v>107</v>
      </c>
      <c r="C6" s="19" t="s">
        <v>108</v>
      </c>
    </row>
    <row r="7" spans="2:3" ht="16" x14ac:dyDescent="0.2">
      <c r="B7" s="17" t="s">
        <v>109</v>
      </c>
      <c r="C7" s="17" t="s">
        <v>110</v>
      </c>
    </row>
    <row r="8" spans="2:3" ht="16" x14ac:dyDescent="0.2">
      <c r="B8" s="17" t="s">
        <v>111</v>
      </c>
      <c r="C8" s="17" t="s">
        <v>112</v>
      </c>
    </row>
    <row r="9" spans="2:3" ht="16" x14ac:dyDescent="0.2">
      <c r="B9" s="18" t="s">
        <v>113</v>
      </c>
      <c r="C9" s="18" t="s">
        <v>114</v>
      </c>
    </row>
    <row r="10" spans="2:3" ht="16" x14ac:dyDescent="0.2">
      <c r="B10" s="22" t="s">
        <v>95</v>
      </c>
      <c r="C10" s="22" t="s">
        <v>96</v>
      </c>
    </row>
    <row r="11" spans="2:3" ht="16" x14ac:dyDescent="0.2">
      <c r="B11" s="19" t="s">
        <v>97</v>
      </c>
      <c r="C11" s="19" t="s">
        <v>98</v>
      </c>
    </row>
    <row r="12" spans="2:3" ht="16" x14ac:dyDescent="0.2">
      <c r="B12" s="17" t="s">
        <v>99</v>
      </c>
      <c r="C12" s="17" t="s">
        <v>100</v>
      </c>
    </row>
    <row r="13" spans="2:3" ht="16" x14ac:dyDescent="0.2">
      <c r="B13" s="17" t="s">
        <v>101</v>
      </c>
      <c r="C13" s="17" t="s">
        <v>102</v>
      </c>
    </row>
    <row r="14" spans="2:3" ht="16" x14ac:dyDescent="0.2">
      <c r="B14" s="20" t="s">
        <v>103</v>
      </c>
      <c r="C14" s="20" t="s">
        <v>104</v>
      </c>
    </row>
    <row r="18" spans="2:3" ht="16" x14ac:dyDescent="0.2">
      <c r="B18" s="22" t="s">
        <v>115</v>
      </c>
      <c r="C18" s="22" t="s">
        <v>94</v>
      </c>
    </row>
    <row r="19" spans="2:3" ht="80" x14ac:dyDescent="0.2">
      <c r="B19" s="26" t="s">
        <v>116</v>
      </c>
      <c r="C19" s="23" t="s">
        <v>117</v>
      </c>
    </row>
    <row r="20" spans="2:3" ht="80" x14ac:dyDescent="0.2">
      <c r="B20" s="27" t="s">
        <v>118</v>
      </c>
      <c r="C20" s="24" t="s">
        <v>119</v>
      </c>
    </row>
    <row r="21" spans="2:3" ht="64" x14ac:dyDescent="0.2">
      <c r="B21" s="27" t="s">
        <v>120</v>
      </c>
      <c r="C21" s="24" t="s">
        <v>121</v>
      </c>
    </row>
    <row r="22" spans="2:3" ht="64" x14ac:dyDescent="0.2">
      <c r="B22" s="28" t="s">
        <v>122</v>
      </c>
      <c r="C22" s="25" t="s">
        <v>123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1CDE-813F-EE4E-9DBC-F6109691A37C}">
  <dimension ref="A3:H5"/>
  <sheetViews>
    <sheetView showGridLines="0" workbookViewId="0">
      <selection activeCell="J12" sqref="J12"/>
    </sheetView>
  </sheetViews>
  <sheetFormatPr baseColWidth="10" defaultRowHeight="15" x14ac:dyDescent="0.2"/>
  <cols>
    <col min="2" max="2" width="17.33203125" customWidth="1"/>
    <col min="3" max="3" width="16.1640625" customWidth="1"/>
    <col min="7" max="8" width="16.6640625" customWidth="1"/>
  </cols>
  <sheetData>
    <row r="3" spans="1:8" ht="32" x14ac:dyDescent="0.2">
      <c r="A3" s="56" t="s">
        <v>82</v>
      </c>
      <c r="B3" s="34" t="s">
        <v>413</v>
      </c>
      <c r="C3" s="34" t="s">
        <v>390</v>
      </c>
      <c r="D3" s="34" t="s">
        <v>365</v>
      </c>
      <c r="E3" s="34" t="s">
        <v>366</v>
      </c>
      <c r="F3" s="34" t="s">
        <v>230</v>
      </c>
      <c r="G3" s="34" t="s">
        <v>231</v>
      </c>
      <c r="H3" s="34" t="s">
        <v>439</v>
      </c>
    </row>
    <row r="4" spans="1:8" ht="32" x14ac:dyDescent="0.2">
      <c r="A4" s="74">
        <v>1</v>
      </c>
      <c r="B4" s="75" t="s">
        <v>497</v>
      </c>
      <c r="C4" s="75" t="s">
        <v>507</v>
      </c>
      <c r="D4" s="75" t="s">
        <v>371</v>
      </c>
      <c r="E4" s="76">
        <v>1</v>
      </c>
      <c r="F4" s="75" t="s">
        <v>453</v>
      </c>
      <c r="G4" s="75" t="s">
        <v>508</v>
      </c>
      <c r="H4" s="79" t="s">
        <v>509</v>
      </c>
    </row>
    <row r="5" spans="1:8" ht="32" x14ac:dyDescent="0.2">
      <c r="A5" s="45">
        <v>2</v>
      </c>
      <c r="B5" s="46" t="s">
        <v>510</v>
      </c>
      <c r="C5" s="46" t="s">
        <v>511</v>
      </c>
      <c r="D5" s="46" t="s">
        <v>381</v>
      </c>
      <c r="E5" s="46" t="s">
        <v>376</v>
      </c>
      <c r="F5" s="46" t="s">
        <v>506</v>
      </c>
      <c r="G5" s="46" t="s">
        <v>512</v>
      </c>
      <c r="H5" s="80">
        <v>10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7227C-845B-B340-AA91-D888D1CABE16}">
  <dimension ref="A3:H5"/>
  <sheetViews>
    <sheetView showGridLines="0" workbookViewId="0">
      <selection activeCell="I15" sqref="I15"/>
    </sheetView>
  </sheetViews>
  <sheetFormatPr baseColWidth="10" defaultRowHeight="15" x14ac:dyDescent="0.2"/>
  <cols>
    <col min="2" max="2" width="14.1640625" customWidth="1"/>
    <col min="3" max="3" width="22.1640625" customWidth="1"/>
    <col min="6" max="7" width="17.1640625" customWidth="1"/>
  </cols>
  <sheetData>
    <row r="3" spans="1:8" ht="16" x14ac:dyDescent="0.2">
      <c r="A3" s="56" t="s">
        <v>82</v>
      </c>
      <c r="B3" s="34" t="s">
        <v>413</v>
      </c>
      <c r="C3" s="34" t="s">
        <v>364</v>
      </c>
      <c r="D3" s="34" t="s">
        <v>365</v>
      </c>
      <c r="E3" s="34" t="s">
        <v>414</v>
      </c>
      <c r="F3" s="34" t="s">
        <v>230</v>
      </c>
      <c r="G3" s="34" t="s">
        <v>231</v>
      </c>
      <c r="H3" s="34" t="s">
        <v>439</v>
      </c>
    </row>
    <row r="4" spans="1:8" ht="32" x14ac:dyDescent="0.2">
      <c r="A4" s="74">
        <v>1</v>
      </c>
      <c r="B4" s="75" t="s">
        <v>501</v>
      </c>
      <c r="C4" s="75" t="s">
        <v>502</v>
      </c>
      <c r="D4" s="75" t="s">
        <v>371</v>
      </c>
      <c r="E4" s="76">
        <v>1</v>
      </c>
      <c r="F4" s="75" t="s">
        <v>453</v>
      </c>
      <c r="G4" s="75" t="s">
        <v>503</v>
      </c>
      <c r="H4" s="77">
        <v>1</v>
      </c>
    </row>
    <row r="5" spans="1:8" ht="32" x14ac:dyDescent="0.2">
      <c r="A5" s="45">
        <v>2</v>
      </c>
      <c r="B5" s="46" t="s">
        <v>504</v>
      </c>
      <c r="C5" s="46" t="s">
        <v>505</v>
      </c>
      <c r="D5" s="46" t="s">
        <v>371</v>
      </c>
      <c r="E5" s="46">
        <v>1</v>
      </c>
      <c r="F5" s="46" t="s">
        <v>506</v>
      </c>
      <c r="G5" s="46" t="s">
        <v>437</v>
      </c>
      <c r="H5" s="49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6CC2-D2B7-3D48-931D-5E5B148E4B2F}">
  <dimension ref="A3:B7"/>
  <sheetViews>
    <sheetView showGridLines="0" workbookViewId="0">
      <selection activeCell="B4" sqref="B4"/>
    </sheetView>
  </sheetViews>
  <sheetFormatPr baseColWidth="10" defaultRowHeight="16" x14ac:dyDescent="0.2"/>
  <cols>
    <col min="1" max="1" width="10.83203125" style="1"/>
    <col min="2" max="2" width="66" style="1" customWidth="1"/>
    <col min="3" max="16384" width="10.83203125" style="1"/>
  </cols>
  <sheetData>
    <row r="3" spans="1:2" ht="17" x14ac:dyDescent="0.2">
      <c r="A3" s="6" t="s">
        <v>82</v>
      </c>
      <c r="B3" s="6" t="s">
        <v>27</v>
      </c>
    </row>
    <row r="4" spans="1:2" ht="51" x14ac:dyDescent="0.2">
      <c r="A4" s="2">
        <v>1</v>
      </c>
      <c r="B4" s="15" t="s">
        <v>83</v>
      </c>
    </row>
    <row r="5" spans="1:2" ht="68" x14ac:dyDescent="0.2">
      <c r="A5" s="2">
        <v>2</v>
      </c>
      <c r="B5" s="14" t="s">
        <v>84</v>
      </c>
    </row>
    <row r="6" spans="1:2" ht="34" x14ac:dyDescent="0.2">
      <c r="A6" s="2">
        <v>3</v>
      </c>
      <c r="B6" s="9" t="s">
        <v>85</v>
      </c>
    </row>
    <row r="7" spans="1:2" ht="34" x14ac:dyDescent="0.2">
      <c r="A7" s="2">
        <v>4</v>
      </c>
      <c r="B7" s="10" t="s">
        <v>86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7"/>
  <sheetViews>
    <sheetView showGridLines="0" workbookViewId="0">
      <selection activeCell="C15" sqref="C15"/>
    </sheetView>
  </sheetViews>
  <sheetFormatPr baseColWidth="10" defaultColWidth="8.83203125" defaultRowHeight="16" x14ac:dyDescent="0.2"/>
  <cols>
    <col min="1" max="1" width="46" style="12" customWidth="1"/>
    <col min="2" max="2" width="40.6640625" style="12" customWidth="1"/>
    <col min="3" max="3" width="19.83203125" style="12" customWidth="1"/>
    <col min="4" max="4" width="23.1640625" style="12" customWidth="1"/>
    <col min="5" max="5" width="29.33203125" style="12" customWidth="1"/>
    <col min="6" max="6" width="23.5" style="12" customWidth="1"/>
    <col min="7" max="7" width="19.83203125" style="12" customWidth="1"/>
    <col min="8" max="16384" width="8.83203125" style="7"/>
  </cols>
  <sheetData>
    <row r="3" spans="1:7" s="11" customFormat="1" ht="17" x14ac:dyDescent="0.2">
      <c r="A3" s="4" t="s">
        <v>27</v>
      </c>
      <c r="B3" s="4" t="s">
        <v>28</v>
      </c>
      <c r="C3" s="4" t="s">
        <v>0</v>
      </c>
      <c r="D3" s="4" t="s">
        <v>29</v>
      </c>
      <c r="E3" s="4" t="s">
        <v>30</v>
      </c>
      <c r="F3" s="4" t="s">
        <v>31</v>
      </c>
      <c r="G3" s="4" t="s">
        <v>1</v>
      </c>
    </row>
    <row r="4" spans="1:7" ht="85" x14ac:dyDescent="0.2">
      <c r="A4" s="12" t="s">
        <v>32</v>
      </c>
      <c r="B4" s="12" t="s">
        <v>3</v>
      </c>
      <c r="C4" s="12" t="s">
        <v>7</v>
      </c>
      <c r="D4" s="12" t="s">
        <v>11</v>
      </c>
      <c r="E4" s="12" t="s">
        <v>15</v>
      </c>
      <c r="F4" s="12" t="s">
        <v>19</v>
      </c>
      <c r="G4" s="12" t="s">
        <v>23</v>
      </c>
    </row>
    <row r="5" spans="1:7" ht="85" x14ac:dyDescent="0.2">
      <c r="A5" s="12" t="s">
        <v>33</v>
      </c>
      <c r="B5" s="12" t="s">
        <v>4</v>
      </c>
      <c r="C5" s="12" t="s">
        <v>8</v>
      </c>
      <c r="D5" s="12" t="s">
        <v>12</v>
      </c>
      <c r="E5" s="12" t="s">
        <v>16</v>
      </c>
      <c r="F5" s="12" t="s">
        <v>20</v>
      </c>
      <c r="G5" s="12" t="s">
        <v>24</v>
      </c>
    </row>
    <row r="6" spans="1:7" ht="68" x14ac:dyDescent="0.2">
      <c r="A6" s="12" t="s">
        <v>2</v>
      </c>
      <c r="B6" s="12" t="s">
        <v>5</v>
      </c>
      <c r="C6" s="12" t="s">
        <v>9</v>
      </c>
      <c r="D6" s="12" t="s">
        <v>13</v>
      </c>
      <c r="E6" s="12" t="s">
        <v>17</v>
      </c>
      <c r="F6" s="12" t="s">
        <v>21</v>
      </c>
      <c r="G6" s="12" t="s">
        <v>25</v>
      </c>
    </row>
    <row r="7" spans="1:7" ht="68" x14ac:dyDescent="0.2">
      <c r="A7" s="12" t="s">
        <v>34</v>
      </c>
      <c r="B7" s="12" t="s">
        <v>6</v>
      </c>
      <c r="C7" s="12" t="s">
        <v>10</v>
      </c>
      <c r="D7" s="12" t="s">
        <v>14</v>
      </c>
      <c r="E7" s="12" t="s">
        <v>18</v>
      </c>
      <c r="F7" s="12" t="s">
        <v>22</v>
      </c>
      <c r="G7" s="12" t="s">
        <v>26</v>
      </c>
    </row>
  </sheetData>
  <pageMargins left="0.7" right="0.7" top="0.75" bottom="0.75" header="0.3" footer="0.3"/>
  <pageSetup scale="81" orientation="landscape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16C4-C317-2242-A200-53E4F2751D3F}">
  <dimension ref="A3:E7"/>
  <sheetViews>
    <sheetView showGridLines="0" workbookViewId="0">
      <selection activeCell="E13" sqref="E13"/>
    </sheetView>
  </sheetViews>
  <sheetFormatPr baseColWidth="10" defaultRowHeight="16" x14ac:dyDescent="0.2"/>
  <cols>
    <col min="1" max="1" width="8.5" style="1" customWidth="1"/>
    <col min="2" max="2" width="28.5" style="1" customWidth="1"/>
    <col min="3" max="3" width="23" style="1" customWidth="1"/>
    <col min="4" max="4" width="28" style="1" customWidth="1"/>
    <col min="5" max="5" width="55.83203125" style="1" customWidth="1"/>
    <col min="6" max="6" width="18" style="1" customWidth="1"/>
    <col min="7" max="16384" width="10.83203125" style="1"/>
  </cols>
  <sheetData>
    <row r="3" spans="1:5" ht="17" x14ac:dyDescent="0.2">
      <c r="A3" s="5" t="s">
        <v>71</v>
      </c>
      <c r="B3" s="5" t="s">
        <v>36</v>
      </c>
      <c r="C3" s="5" t="s">
        <v>39</v>
      </c>
      <c r="D3" s="5" t="s">
        <v>72</v>
      </c>
      <c r="E3" s="5" t="s">
        <v>73</v>
      </c>
    </row>
    <row r="4" spans="1:5" ht="51" x14ac:dyDescent="0.2">
      <c r="A4" s="2">
        <v>1</v>
      </c>
      <c r="B4" s="3" t="s">
        <v>40</v>
      </c>
      <c r="C4" s="3" t="s">
        <v>41</v>
      </c>
      <c r="D4" s="3" t="s">
        <v>74</v>
      </c>
      <c r="E4" s="3" t="s">
        <v>75</v>
      </c>
    </row>
    <row r="5" spans="1:5" ht="51" x14ac:dyDescent="0.2">
      <c r="A5" s="2">
        <v>2</v>
      </c>
      <c r="B5" s="3" t="s">
        <v>42</v>
      </c>
      <c r="C5" s="3" t="s">
        <v>41</v>
      </c>
      <c r="D5" s="3" t="s">
        <v>76</v>
      </c>
      <c r="E5" s="3" t="s">
        <v>77</v>
      </c>
    </row>
    <row r="6" spans="1:5" ht="51" x14ac:dyDescent="0.2">
      <c r="A6" s="2">
        <v>3</v>
      </c>
      <c r="B6" s="3" t="s">
        <v>43</v>
      </c>
      <c r="C6" s="3" t="s">
        <v>44</v>
      </c>
      <c r="D6" s="3" t="s">
        <v>78</v>
      </c>
      <c r="E6" s="3" t="s">
        <v>79</v>
      </c>
    </row>
    <row r="7" spans="1:5" ht="51" x14ac:dyDescent="0.2">
      <c r="A7" s="2">
        <v>4</v>
      </c>
      <c r="B7" s="3" t="s">
        <v>45</v>
      </c>
      <c r="C7" s="3" t="s">
        <v>46</v>
      </c>
      <c r="D7" s="3" t="s">
        <v>80</v>
      </c>
      <c r="E7" s="3" t="s">
        <v>81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50C4B-E719-2B4C-8D06-5974A82DB99C}">
  <dimension ref="A4:E16"/>
  <sheetViews>
    <sheetView showGridLines="0" workbookViewId="0">
      <selection activeCell="D5" sqref="D5"/>
    </sheetView>
  </sheetViews>
  <sheetFormatPr baseColWidth="10" defaultRowHeight="16" x14ac:dyDescent="0.2"/>
  <cols>
    <col min="1" max="1" width="10.83203125" style="3"/>
    <col min="2" max="2" width="50.6640625" style="3" customWidth="1"/>
    <col min="3" max="3" width="32.1640625" style="3" customWidth="1"/>
    <col min="4" max="4" width="43" style="3" customWidth="1"/>
    <col min="5" max="5" width="32.1640625" style="3" customWidth="1"/>
    <col min="6" max="16384" width="10.83203125" style="3"/>
  </cols>
  <sheetData>
    <row r="4" spans="1:5" s="13" customFormat="1" ht="17" x14ac:dyDescent="0.2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</row>
    <row r="5" spans="1:5" ht="46" customHeight="1" x14ac:dyDescent="0.2">
      <c r="A5" s="3">
        <v>1</v>
      </c>
      <c r="B5" s="3" t="s">
        <v>40</v>
      </c>
      <c r="C5" s="3" t="s">
        <v>48</v>
      </c>
      <c r="D5" s="3" t="s">
        <v>50</v>
      </c>
      <c r="E5" s="3" t="s">
        <v>41</v>
      </c>
    </row>
    <row r="6" spans="1:5" ht="46" customHeight="1" x14ac:dyDescent="0.2">
      <c r="A6" s="3">
        <v>1</v>
      </c>
      <c r="B6" s="3" t="s">
        <v>40</v>
      </c>
      <c r="C6" s="3" t="s">
        <v>70</v>
      </c>
      <c r="D6" s="3" t="s">
        <v>49</v>
      </c>
      <c r="E6" s="3" t="s">
        <v>41</v>
      </c>
    </row>
    <row r="7" spans="1:5" ht="46" customHeight="1" x14ac:dyDescent="0.2">
      <c r="A7" s="3">
        <v>1</v>
      </c>
      <c r="B7" s="3" t="s">
        <v>40</v>
      </c>
      <c r="C7" s="3" t="s">
        <v>47</v>
      </c>
      <c r="D7" s="3" t="s">
        <v>51</v>
      </c>
      <c r="E7" s="3" t="s">
        <v>41</v>
      </c>
    </row>
    <row r="8" spans="1:5" ht="46" customHeight="1" x14ac:dyDescent="0.2">
      <c r="A8" s="3">
        <v>2</v>
      </c>
      <c r="B8" s="3" t="s">
        <v>42</v>
      </c>
      <c r="C8" s="3" t="s">
        <v>52</v>
      </c>
      <c r="D8" s="3" t="s">
        <v>56</v>
      </c>
      <c r="E8" s="3" t="s">
        <v>41</v>
      </c>
    </row>
    <row r="9" spans="1:5" ht="46" customHeight="1" x14ac:dyDescent="0.2">
      <c r="A9" s="3">
        <v>2</v>
      </c>
      <c r="B9" s="3" t="s">
        <v>42</v>
      </c>
      <c r="C9" s="3" t="s">
        <v>53</v>
      </c>
      <c r="D9" s="3" t="s">
        <v>55</v>
      </c>
      <c r="E9" s="3" t="s">
        <v>41</v>
      </c>
    </row>
    <row r="10" spans="1:5" ht="46" customHeight="1" x14ac:dyDescent="0.2">
      <c r="A10" s="3">
        <v>2</v>
      </c>
      <c r="B10" s="3" t="s">
        <v>42</v>
      </c>
      <c r="C10" s="3" t="s">
        <v>54</v>
      </c>
      <c r="D10" s="3" t="s">
        <v>57</v>
      </c>
      <c r="E10" s="3" t="s">
        <v>41</v>
      </c>
    </row>
    <row r="11" spans="1:5" ht="46" customHeight="1" x14ac:dyDescent="0.2">
      <c r="A11" s="3">
        <v>3</v>
      </c>
      <c r="B11" s="3" t="s">
        <v>43</v>
      </c>
      <c r="C11" s="3" t="s">
        <v>58</v>
      </c>
      <c r="D11" s="3" t="s">
        <v>60</v>
      </c>
      <c r="E11" s="3" t="s">
        <v>44</v>
      </c>
    </row>
    <row r="12" spans="1:5" ht="46" customHeight="1" x14ac:dyDescent="0.2">
      <c r="A12" s="3">
        <v>3</v>
      </c>
      <c r="B12" s="3" t="s">
        <v>43</v>
      </c>
      <c r="C12" s="3" t="s">
        <v>59</v>
      </c>
      <c r="D12" s="3" t="s">
        <v>61</v>
      </c>
      <c r="E12" s="3" t="s">
        <v>44</v>
      </c>
    </row>
    <row r="13" spans="1:5" ht="46" customHeight="1" x14ac:dyDescent="0.2">
      <c r="A13" s="3">
        <v>3</v>
      </c>
      <c r="B13" s="3" t="s">
        <v>43</v>
      </c>
      <c r="C13" s="3" t="s">
        <v>62</v>
      </c>
      <c r="D13" s="3" t="s">
        <v>63</v>
      </c>
      <c r="E13" s="3" t="s">
        <v>44</v>
      </c>
    </row>
    <row r="14" spans="1:5" ht="46" customHeight="1" x14ac:dyDescent="0.2">
      <c r="A14" s="3">
        <v>4</v>
      </c>
      <c r="B14" s="3" t="s">
        <v>45</v>
      </c>
      <c r="C14" s="3" t="s">
        <v>64</v>
      </c>
      <c r="D14" s="3" t="s">
        <v>67</v>
      </c>
      <c r="E14" s="3" t="s">
        <v>46</v>
      </c>
    </row>
    <row r="15" spans="1:5" ht="46" customHeight="1" x14ac:dyDescent="0.2">
      <c r="A15" s="3">
        <v>4</v>
      </c>
      <c r="B15" s="3" t="s">
        <v>45</v>
      </c>
      <c r="C15" s="3" t="s">
        <v>65</v>
      </c>
      <c r="D15" s="3" t="s">
        <v>68</v>
      </c>
      <c r="E15" s="3" t="s">
        <v>46</v>
      </c>
    </row>
    <row r="16" spans="1:5" ht="46" customHeight="1" x14ac:dyDescent="0.2">
      <c r="A16" s="3">
        <v>4</v>
      </c>
      <c r="B16" s="3" t="s">
        <v>45</v>
      </c>
      <c r="C16" s="3" t="s">
        <v>66</v>
      </c>
      <c r="D16" s="3" t="s">
        <v>69</v>
      </c>
      <c r="E16" s="3" t="s">
        <v>46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7386-608A-1E48-AC27-46700B9C9B53}">
  <dimension ref="A1"/>
  <sheetViews>
    <sheetView showGridLines="0" tabSelected="1" zoomScale="75" workbookViewId="0">
      <selection activeCell="R24" sqref="R24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8031-8550-6843-BF1F-CBCB7355CEF4}">
  <dimension ref="A4:I29"/>
  <sheetViews>
    <sheetView showGridLines="0" workbookViewId="0">
      <selection activeCell="B20" sqref="B20:B23"/>
    </sheetView>
  </sheetViews>
  <sheetFormatPr baseColWidth="10" defaultRowHeight="15" x14ac:dyDescent="0.2"/>
  <cols>
    <col min="1" max="1" width="10.83203125" style="16"/>
    <col min="2" max="2" width="37.33203125" style="16" customWidth="1"/>
    <col min="3" max="3" width="37.33203125" style="16" hidden="1" customWidth="1"/>
    <col min="4" max="6" width="26.83203125" style="16" customWidth="1"/>
    <col min="7" max="7" width="43.5" style="16" customWidth="1"/>
    <col min="8" max="16384" width="10.83203125" style="16"/>
  </cols>
  <sheetData>
    <row r="4" spans="1:9" ht="32" x14ac:dyDescent="0.2">
      <c r="A4" s="34" t="s">
        <v>124</v>
      </c>
      <c r="B4" s="34" t="s">
        <v>124</v>
      </c>
      <c r="C4" s="34" t="s">
        <v>528</v>
      </c>
      <c r="D4" s="34" t="s">
        <v>125</v>
      </c>
      <c r="E4" s="34" t="s">
        <v>126</v>
      </c>
      <c r="F4" s="34" t="s">
        <v>127</v>
      </c>
      <c r="G4" s="34" t="s">
        <v>128</v>
      </c>
      <c r="H4" s="16" t="s">
        <v>241</v>
      </c>
    </row>
    <row r="5" spans="1:9" ht="32" x14ac:dyDescent="0.2">
      <c r="A5" s="85">
        <v>1</v>
      </c>
      <c r="B5" s="90" t="s">
        <v>129</v>
      </c>
      <c r="C5" s="66"/>
      <c r="D5" s="91" t="s">
        <v>130</v>
      </c>
      <c r="E5" s="35" t="s">
        <v>131</v>
      </c>
      <c r="F5" s="35" t="s">
        <v>132</v>
      </c>
      <c r="G5" s="35" t="s">
        <v>133</v>
      </c>
      <c r="I5" s="81"/>
    </row>
    <row r="6" spans="1:9" ht="32" x14ac:dyDescent="0.2">
      <c r="A6" s="84"/>
      <c r="B6" s="87"/>
      <c r="C6" s="67"/>
      <c r="D6" s="89"/>
      <c r="E6" s="17" t="s">
        <v>134</v>
      </c>
      <c r="F6" s="17" t="s">
        <v>135</v>
      </c>
      <c r="G6" s="17" t="s">
        <v>136</v>
      </c>
    </row>
    <row r="7" spans="1:9" ht="32" x14ac:dyDescent="0.2">
      <c r="A7" s="82">
        <v>2</v>
      </c>
      <c r="B7" s="86" t="s">
        <v>137</v>
      </c>
      <c r="C7" s="68"/>
      <c r="D7" s="88" t="s">
        <v>138</v>
      </c>
      <c r="E7" s="17" t="s">
        <v>139</v>
      </c>
      <c r="F7" s="17" t="s">
        <v>140</v>
      </c>
      <c r="G7" s="17" t="s">
        <v>141</v>
      </c>
    </row>
    <row r="8" spans="1:9" ht="48" x14ac:dyDescent="0.2">
      <c r="A8" s="84"/>
      <c r="B8" s="87"/>
      <c r="C8" s="67"/>
      <c r="D8" s="89"/>
      <c r="E8" s="17" t="s">
        <v>142</v>
      </c>
      <c r="F8" s="17" t="s">
        <v>143</v>
      </c>
      <c r="G8" s="17" t="s">
        <v>144</v>
      </c>
    </row>
    <row r="9" spans="1:9" ht="48" x14ac:dyDescent="0.2">
      <c r="A9" s="82">
        <v>3</v>
      </c>
      <c r="B9" s="86" t="s">
        <v>145</v>
      </c>
      <c r="C9" s="68"/>
      <c r="D9" s="88" t="s">
        <v>146</v>
      </c>
      <c r="E9" s="17" t="s">
        <v>147</v>
      </c>
      <c r="F9" s="17" t="s">
        <v>148</v>
      </c>
      <c r="G9" s="17" t="s">
        <v>149</v>
      </c>
    </row>
    <row r="10" spans="1:9" ht="48" x14ac:dyDescent="0.2">
      <c r="A10" s="84"/>
      <c r="B10" s="87"/>
      <c r="C10" s="67"/>
      <c r="D10" s="89"/>
      <c r="E10" s="17" t="s">
        <v>150</v>
      </c>
      <c r="F10" s="17" t="s">
        <v>151</v>
      </c>
      <c r="G10" s="17" t="s">
        <v>152</v>
      </c>
    </row>
    <row r="11" spans="1:9" ht="32" x14ac:dyDescent="0.2">
      <c r="A11" s="82">
        <v>4</v>
      </c>
      <c r="B11" s="86" t="s">
        <v>153</v>
      </c>
      <c r="C11" s="68"/>
      <c r="D11" s="88" t="s">
        <v>154</v>
      </c>
      <c r="E11" s="17" t="s">
        <v>155</v>
      </c>
      <c r="F11" s="17" t="s">
        <v>156</v>
      </c>
      <c r="G11" s="17" t="s">
        <v>157</v>
      </c>
    </row>
    <row r="12" spans="1:9" ht="48" x14ac:dyDescent="0.2">
      <c r="A12" s="84"/>
      <c r="B12" s="87"/>
      <c r="C12" s="67"/>
      <c r="D12" s="89"/>
      <c r="E12" s="17" t="s">
        <v>158</v>
      </c>
      <c r="F12" s="17" t="s">
        <v>159</v>
      </c>
      <c r="G12" s="17" t="s">
        <v>160</v>
      </c>
    </row>
    <row r="13" spans="1:9" ht="32" x14ac:dyDescent="0.2">
      <c r="A13" s="82">
        <v>5</v>
      </c>
      <c r="B13" s="86" t="s">
        <v>161</v>
      </c>
      <c r="C13" s="68"/>
      <c r="D13" s="88" t="s">
        <v>162</v>
      </c>
      <c r="E13" s="17" t="s">
        <v>163</v>
      </c>
      <c r="F13" s="17" t="s">
        <v>164</v>
      </c>
      <c r="G13" s="17" t="s">
        <v>165</v>
      </c>
    </row>
    <row r="14" spans="1:9" ht="32" x14ac:dyDescent="0.2">
      <c r="A14" s="84"/>
      <c r="B14" s="87"/>
      <c r="C14" s="67"/>
      <c r="D14" s="89"/>
      <c r="E14" s="17" t="s">
        <v>166</v>
      </c>
      <c r="F14" s="17" t="s">
        <v>167</v>
      </c>
      <c r="G14" s="17" t="s">
        <v>168</v>
      </c>
    </row>
    <row r="15" spans="1:9" ht="32" x14ac:dyDescent="0.2">
      <c r="A15" s="32">
        <v>6</v>
      </c>
      <c r="B15" s="70" t="s">
        <v>169</v>
      </c>
      <c r="C15" s="70"/>
      <c r="D15" s="17" t="s">
        <v>170</v>
      </c>
      <c r="E15" s="17" t="s">
        <v>171</v>
      </c>
      <c r="F15" s="17" t="s">
        <v>172</v>
      </c>
      <c r="G15" s="17" t="s">
        <v>173</v>
      </c>
    </row>
    <row r="16" spans="1:9" ht="32" x14ac:dyDescent="0.2">
      <c r="A16" s="82">
        <v>7</v>
      </c>
      <c r="B16" s="86" t="s">
        <v>174</v>
      </c>
      <c r="C16" s="68"/>
      <c r="D16" s="88" t="s">
        <v>175</v>
      </c>
      <c r="E16" s="17" t="s">
        <v>176</v>
      </c>
      <c r="F16" s="17" t="s">
        <v>177</v>
      </c>
      <c r="G16" s="17" t="s">
        <v>178</v>
      </c>
    </row>
    <row r="17" spans="1:7" ht="48" x14ac:dyDescent="0.2">
      <c r="A17" s="84"/>
      <c r="B17" s="87"/>
      <c r="C17" s="67"/>
      <c r="D17" s="89"/>
      <c r="E17" s="17" t="s">
        <v>179</v>
      </c>
      <c r="F17" s="17" t="s">
        <v>180</v>
      </c>
      <c r="G17" s="17" t="s">
        <v>181</v>
      </c>
    </row>
    <row r="18" spans="1:7" ht="32" x14ac:dyDescent="0.2">
      <c r="A18" s="32">
        <v>8</v>
      </c>
      <c r="B18" s="70" t="s">
        <v>182</v>
      </c>
      <c r="C18" s="70"/>
      <c r="D18" s="17" t="s">
        <v>183</v>
      </c>
      <c r="E18" s="17" t="s">
        <v>184</v>
      </c>
      <c r="F18" s="17" t="s">
        <v>185</v>
      </c>
      <c r="G18" s="17" t="s">
        <v>186</v>
      </c>
    </row>
    <row r="19" spans="1:7" ht="32" x14ac:dyDescent="0.2">
      <c r="A19" s="82">
        <v>9</v>
      </c>
      <c r="B19" s="70" t="s">
        <v>187</v>
      </c>
      <c r="C19" s="70"/>
      <c r="D19" s="17" t="s">
        <v>188</v>
      </c>
      <c r="E19" s="17" t="s">
        <v>189</v>
      </c>
      <c r="F19" s="17" t="s">
        <v>190</v>
      </c>
      <c r="G19" s="17" t="s">
        <v>191</v>
      </c>
    </row>
    <row r="20" spans="1:7" ht="48" x14ac:dyDescent="0.2">
      <c r="A20" s="83"/>
      <c r="B20" s="70" t="s">
        <v>192</v>
      </c>
      <c r="C20" s="70"/>
      <c r="D20" s="17" t="s">
        <v>193</v>
      </c>
      <c r="E20" s="17" t="s">
        <v>194</v>
      </c>
      <c r="F20" s="17" t="s">
        <v>195</v>
      </c>
      <c r="G20" s="17" t="s">
        <v>196</v>
      </c>
    </row>
    <row r="21" spans="1:7" ht="32" x14ac:dyDescent="0.2">
      <c r="A21" s="83"/>
      <c r="B21" s="70" t="s">
        <v>197</v>
      </c>
      <c r="C21" s="70"/>
      <c r="D21" s="17" t="s">
        <v>198</v>
      </c>
      <c r="E21" s="17" t="s">
        <v>199</v>
      </c>
      <c r="F21" s="17" t="s">
        <v>200</v>
      </c>
      <c r="G21" s="17" t="s">
        <v>201</v>
      </c>
    </row>
    <row r="22" spans="1:7" ht="48" x14ac:dyDescent="0.2">
      <c r="A22" s="84"/>
      <c r="B22" s="70" t="s">
        <v>202</v>
      </c>
      <c r="C22" s="70"/>
      <c r="D22" s="17" t="s">
        <v>203</v>
      </c>
      <c r="E22" s="17" t="s">
        <v>204</v>
      </c>
      <c r="F22" s="17" t="s">
        <v>205</v>
      </c>
      <c r="G22" s="17" t="s">
        <v>206</v>
      </c>
    </row>
    <row r="23" spans="1:7" ht="48" x14ac:dyDescent="0.2">
      <c r="A23" s="32">
        <v>10</v>
      </c>
      <c r="B23" s="70" t="s">
        <v>207</v>
      </c>
      <c r="C23" s="70"/>
      <c r="D23" s="17" t="s">
        <v>208</v>
      </c>
      <c r="E23" s="17" t="s">
        <v>209</v>
      </c>
      <c r="F23" s="17" t="s">
        <v>210</v>
      </c>
      <c r="G23" s="17" t="s">
        <v>211</v>
      </c>
    </row>
    <row r="24" spans="1:7" ht="48" x14ac:dyDescent="0.2">
      <c r="A24" s="32">
        <v>11</v>
      </c>
      <c r="B24" s="32" t="s">
        <v>212</v>
      </c>
      <c r="C24" s="32"/>
      <c r="D24" s="17" t="s">
        <v>213</v>
      </c>
      <c r="E24" s="17" t="s">
        <v>214</v>
      </c>
      <c r="F24" s="17" t="s">
        <v>215</v>
      </c>
      <c r="G24" s="17" t="s">
        <v>216</v>
      </c>
    </row>
    <row r="25" spans="1:7" ht="32" x14ac:dyDescent="0.2">
      <c r="A25" s="32">
        <v>12</v>
      </c>
      <c r="B25" s="32" t="s">
        <v>217</v>
      </c>
      <c r="C25" s="32"/>
      <c r="D25" s="17" t="s">
        <v>218</v>
      </c>
      <c r="E25" s="17" t="s">
        <v>219</v>
      </c>
      <c r="F25" s="17" t="s">
        <v>220</v>
      </c>
      <c r="G25" s="17" t="s">
        <v>221</v>
      </c>
    </row>
    <row r="26" spans="1:7" ht="48" x14ac:dyDescent="0.2">
      <c r="A26" s="33">
        <v>13</v>
      </c>
      <c r="B26" s="33" t="s">
        <v>222</v>
      </c>
      <c r="C26" s="33"/>
      <c r="D26" s="20" t="s">
        <v>223</v>
      </c>
      <c r="E26" s="20" t="s">
        <v>224</v>
      </c>
      <c r="F26" s="20" t="s">
        <v>225</v>
      </c>
      <c r="G26" s="20" t="s">
        <v>226</v>
      </c>
    </row>
    <row r="29" spans="1:7" x14ac:dyDescent="0.2">
      <c r="B29" s="81" t="s">
        <v>527</v>
      </c>
    </row>
  </sheetData>
  <mergeCells count="19">
    <mergeCell ref="B5:B6"/>
    <mergeCell ref="D5:D6"/>
    <mergeCell ref="B7:B8"/>
    <mergeCell ref="D7:D8"/>
    <mergeCell ref="B9:B10"/>
    <mergeCell ref="D9:D10"/>
    <mergeCell ref="B11:B12"/>
    <mergeCell ref="D11:D12"/>
    <mergeCell ref="B13:B14"/>
    <mergeCell ref="D13:D14"/>
    <mergeCell ref="B16:B17"/>
    <mergeCell ref="D16:D17"/>
    <mergeCell ref="A19:A22"/>
    <mergeCell ref="A5:A6"/>
    <mergeCell ref="A7:A8"/>
    <mergeCell ref="A9:A10"/>
    <mergeCell ref="A11:A12"/>
    <mergeCell ref="A13:A14"/>
    <mergeCell ref="A16:A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71A2-0AEE-544A-BC8C-5373F1B542B7}">
  <dimension ref="A1:P23"/>
  <sheetViews>
    <sheetView showGridLines="0" zoomScale="75" workbookViewId="0">
      <pane ySplit="1" topLeftCell="A2" activePane="bottomLeft" state="frozen"/>
      <selection pane="bottomLeft" activeCell="O4" sqref="O4"/>
    </sheetView>
  </sheetViews>
  <sheetFormatPr baseColWidth="10" defaultColWidth="8.83203125" defaultRowHeight="15" x14ac:dyDescent="0.2"/>
  <cols>
    <col min="1" max="1" width="8.83203125" style="44"/>
    <col min="2" max="2" width="20" style="44" customWidth="1"/>
    <col min="3" max="6" width="20" style="40" customWidth="1"/>
    <col min="7" max="16" width="15" style="40" customWidth="1"/>
    <col min="17" max="16384" width="8.83203125" style="40"/>
  </cols>
  <sheetData>
    <row r="1" spans="1:16" s="37" customFormat="1" ht="32" x14ac:dyDescent="0.2">
      <c r="A1" s="36" t="s">
        <v>82</v>
      </c>
      <c r="B1" s="36" t="s">
        <v>227</v>
      </c>
      <c r="C1" s="36" t="s">
        <v>228</v>
      </c>
      <c r="D1" s="36" t="s">
        <v>229</v>
      </c>
      <c r="E1" s="36" t="s">
        <v>230</v>
      </c>
      <c r="F1" s="36" t="s">
        <v>231</v>
      </c>
      <c r="G1" s="36" t="s">
        <v>232</v>
      </c>
      <c r="H1" s="36" t="s">
        <v>233</v>
      </c>
      <c r="I1" s="36" t="s">
        <v>234</v>
      </c>
      <c r="J1" s="36" t="s">
        <v>235</v>
      </c>
      <c r="K1" s="36" t="s">
        <v>236</v>
      </c>
      <c r="L1" s="36" t="s">
        <v>237</v>
      </c>
      <c r="M1" s="36" t="s">
        <v>238</v>
      </c>
      <c r="N1" s="36" t="s">
        <v>239</v>
      </c>
      <c r="O1" s="36" t="s">
        <v>240</v>
      </c>
      <c r="P1" s="36" t="s">
        <v>241</v>
      </c>
    </row>
    <row r="2" spans="1:16" ht="64" x14ac:dyDescent="0.2">
      <c r="A2" s="32">
        <v>1</v>
      </c>
      <c r="B2" s="32" t="s">
        <v>242</v>
      </c>
      <c r="C2" s="38" t="s">
        <v>243</v>
      </c>
      <c r="D2" s="38" t="s">
        <v>244</v>
      </c>
      <c r="E2" s="38" t="s">
        <v>245</v>
      </c>
      <c r="F2" s="38" t="s">
        <v>246</v>
      </c>
      <c r="G2" s="39">
        <v>60</v>
      </c>
      <c r="H2" s="39">
        <v>33</v>
      </c>
      <c r="I2" s="39" t="s">
        <v>247</v>
      </c>
      <c r="J2" s="39">
        <v>0</v>
      </c>
      <c r="K2" s="39">
        <v>0</v>
      </c>
      <c r="L2" s="39">
        <v>0</v>
      </c>
      <c r="M2" s="39">
        <v>0</v>
      </c>
      <c r="N2" s="39">
        <v>0</v>
      </c>
      <c r="O2" s="38">
        <f t="shared" ref="O2:O23" si="0">IFERROR(IF(G2&gt;0, MIN(100, (SUM(J2:N2)/G2)*100), 0), 0)</f>
        <v>0</v>
      </c>
      <c r="P2" s="38"/>
    </row>
    <row r="3" spans="1:16" ht="64" x14ac:dyDescent="0.2">
      <c r="A3" s="32">
        <f>A2+1</f>
        <v>2</v>
      </c>
      <c r="B3" s="32" t="s">
        <v>248</v>
      </c>
      <c r="C3" s="38" t="s">
        <v>249</v>
      </c>
      <c r="D3" s="38" t="s">
        <v>250</v>
      </c>
      <c r="E3" s="38" t="s">
        <v>251</v>
      </c>
      <c r="F3" s="38" t="s">
        <v>252</v>
      </c>
      <c r="G3" s="39">
        <v>300</v>
      </c>
      <c r="H3" s="39">
        <v>0</v>
      </c>
      <c r="I3" s="39" t="s">
        <v>253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8">
        <f t="shared" si="0"/>
        <v>0</v>
      </c>
      <c r="P3" s="38"/>
    </row>
    <row r="4" spans="1:16" ht="48" x14ac:dyDescent="0.2">
      <c r="A4" s="32">
        <f t="shared" ref="A4:A23" si="1">A3+1</f>
        <v>3</v>
      </c>
      <c r="B4" s="32" t="s">
        <v>254</v>
      </c>
      <c r="C4" s="38" t="s">
        <v>255</v>
      </c>
      <c r="D4" s="38" t="s">
        <v>256</v>
      </c>
      <c r="E4" s="38" t="s">
        <v>257</v>
      </c>
      <c r="F4" s="38" t="s">
        <v>258</v>
      </c>
      <c r="G4" s="39">
        <v>100</v>
      </c>
      <c r="H4" s="39">
        <v>0</v>
      </c>
      <c r="I4" s="39" t="s">
        <v>259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8">
        <f t="shared" si="0"/>
        <v>0</v>
      </c>
      <c r="P4" s="38"/>
    </row>
    <row r="5" spans="1:16" ht="48" x14ac:dyDescent="0.2">
      <c r="A5" s="32">
        <f t="shared" si="1"/>
        <v>4</v>
      </c>
      <c r="B5" s="32" t="s">
        <v>260</v>
      </c>
      <c r="C5" s="38" t="s">
        <v>261</v>
      </c>
      <c r="D5" s="38" t="s">
        <v>262</v>
      </c>
      <c r="E5" s="38" t="s">
        <v>263</v>
      </c>
      <c r="F5" s="38" t="s">
        <v>264</v>
      </c>
      <c r="G5" s="39">
        <v>15</v>
      </c>
      <c r="H5" s="39">
        <v>5</v>
      </c>
      <c r="I5" s="39" t="s">
        <v>265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8">
        <f t="shared" si="0"/>
        <v>0</v>
      </c>
      <c r="P5" s="38"/>
    </row>
    <row r="6" spans="1:16" ht="48" x14ac:dyDescent="0.2">
      <c r="A6" s="32">
        <f t="shared" si="1"/>
        <v>5</v>
      </c>
      <c r="B6" s="32" t="s">
        <v>266</v>
      </c>
      <c r="C6" s="38" t="s">
        <v>267</v>
      </c>
      <c r="D6" s="38" t="s">
        <v>268</v>
      </c>
      <c r="E6" s="38" t="s">
        <v>269</v>
      </c>
      <c r="F6" s="38" t="s">
        <v>270</v>
      </c>
      <c r="G6" s="39">
        <v>80</v>
      </c>
      <c r="H6" s="39">
        <v>25</v>
      </c>
      <c r="I6" s="39" t="s">
        <v>265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8">
        <f t="shared" si="0"/>
        <v>0</v>
      </c>
      <c r="P6" s="38"/>
    </row>
    <row r="7" spans="1:16" ht="48" x14ac:dyDescent="0.2">
      <c r="A7" s="32">
        <f t="shared" si="1"/>
        <v>6</v>
      </c>
      <c r="B7" s="32" t="s">
        <v>271</v>
      </c>
      <c r="C7" s="38" t="s">
        <v>272</v>
      </c>
      <c r="D7" s="38" t="s">
        <v>273</v>
      </c>
      <c r="E7" s="38" t="s">
        <v>274</v>
      </c>
      <c r="F7" s="38" t="s">
        <v>275</v>
      </c>
      <c r="G7" s="39">
        <v>100</v>
      </c>
      <c r="H7" s="39">
        <v>50</v>
      </c>
      <c r="I7" s="39" t="s">
        <v>276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8">
        <f t="shared" si="0"/>
        <v>0</v>
      </c>
      <c r="P7" s="38"/>
    </row>
    <row r="8" spans="1:16" ht="48" x14ac:dyDescent="0.2">
      <c r="A8" s="32">
        <f t="shared" si="1"/>
        <v>7</v>
      </c>
      <c r="B8" s="32" t="s">
        <v>277</v>
      </c>
      <c r="C8" s="38" t="s">
        <v>278</v>
      </c>
      <c r="D8" s="38" t="s">
        <v>279</v>
      </c>
      <c r="E8" s="38" t="s">
        <v>280</v>
      </c>
      <c r="F8" s="38" t="s">
        <v>281</v>
      </c>
      <c r="G8" s="39">
        <v>100</v>
      </c>
      <c r="H8" s="39">
        <v>20</v>
      </c>
      <c r="I8" s="39" t="s">
        <v>276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8">
        <f t="shared" si="0"/>
        <v>0</v>
      </c>
      <c r="P8" s="38"/>
    </row>
    <row r="9" spans="1:16" ht="48" x14ac:dyDescent="0.2">
      <c r="A9" s="32">
        <f t="shared" si="1"/>
        <v>8</v>
      </c>
      <c r="B9" s="32" t="s">
        <v>282</v>
      </c>
      <c r="C9" s="38" t="s">
        <v>283</v>
      </c>
      <c r="D9" s="38" t="s">
        <v>284</v>
      </c>
      <c r="E9" s="38" t="s">
        <v>285</v>
      </c>
      <c r="F9" s="38" t="s">
        <v>286</v>
      </c>
      <c r="G9" s="39">
        <v>100</v>
      </c>
      <c r="H9" s="39">
        <v>15</v>
      </c>
      <c r="I9" s="39" t="s">
        <v>287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8">
        <f t="shared" si="0"/>
        <v>0</v>
      </c>
      <c r="P9" s="38"/>
    </row>
    <row r="10" spans="1:16" ht="32" x14ac:dyDescent="0.2">
      <c r="A10" s="32">
        <f t="shared" si="1"/>
        <v>9</v>
      </c>
      <c r="B10" s="32" t="s">
        <v>288</v>
      </c>
      <c r="C10" s="38" t="s">
        <v>289</v>
      </c>
      <c r="D10" s="38" t="s">
        <v>290</v>
      </c>
      <c r="E10" s="38" t="s">
        <v>291</v>
      </c>
      <c r="F10" s="38" t="s">
        <v>292</v>
      </c>
      <c r="G10" s="39">
        <v>5</v>
      </c>
      <c r="H10" s="39">
        <v>0</v>
      </c>
      <c r="I10" s="39" t="s">
        <v>259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8">
        <f t="shared" si="0"/>
        <v>0</v>
      </c>
      <c r="P10" s="38"/>
    </row>
    <row r="11" spans="1:16" ht="32" x14ac:dyDescent="0.2">
      <c r="A11" s="32">
        <f t="shared" si="1"/>
        <v>10</v>
      </c>
      <c r="B11" s="32" t="s">
        <v>293</v>
      </c>
      <c r="C11" s="38" t="s">
        <v>294</v>
      </c>
      <c r="D11" s="38" t="s">
        <v>295</v>
      </c>
      <c r="E11" s="38" t="s">
        <v>296</v>
      </c>
      <c r="F11" s="38" t="s">
        <v>297</v>
      </c>
      <c r="G11" s="39">
        <v>200000</v>
      </c>
      <c r="H11" s="39">
        <v>40000</v>
      </c>
      <c r="I11" s="39" t="s">
        <v>265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8">
        <f t="shared" si="0"/>
        <v>0</v>
      </c>
      <c r="P11" s="38"/>
    </row>
    <row r="12" spans="1:16" ht="48" x14ac:dyDescent="0.2">
      <c r="A12" s="32">
        <f t="shared" si="1"/>
        <v>11</v>
      </c>
      <c r="B12" s="32" t="s">
        <v>298</v>
      </c>
      <c r="C12" s="38" t="s">
        <v>299</v>
      </c>
      <c r="D12" s="38" t="s">
        <v>300</v>
      </c>
      <c r="E12" s="38" t="s">
        <v>301</v>
      </c>
      <c r="F12" s="38" t="s">
        <v>302</v>
      </c>
      <c r="G12" s="39">
        <v>100</v>
      </c>
      <c r="H12" s="39">
        <v>70</v>
      </c>
      <c r="I12" s="39" t="s">
        <v>303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8">
        <f t="shared" si="0"/>
        <v>0</v>
      </c>
      <c r="P12" s="38"/>
    </row>
    <row r="13" spans="1:16" ht="64" x14ac:dyDescent="0.2">
      <c r="A13" s="32">
        <f t="shared" si="1"/>
        <v>12</v>
      </c>
      <c r="B13" s="32" t="s">
        <v>304</v>
      </c>
      <c r="C13" s="38" t="s">
        <v>305</v>
      </c>
      <c r="D13" s="38" t="s">
        <v>306</v>
      </c>
      <c r="E13" s="38" t="s">
        <v>307</v>
      </c>
      <c r="F13" s="38" t="s">
        <v>308</v>
      </c>
      <c r="G13" s="39">
        <v>100</v>
      </c>
      <c r="H13" s="39">
        <v>20</v>
      </c>
      <c r="I13" s="39" t="s">
        <v>287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8">
        <f t="shared" si="0"/>
        <v>0</v>
      </c>
      <c r="P13" s="38"/>
    </row>
    <row r="14" spans="1:16" ht="64" x14ac:dyDescent="0.2">
      <c r="A14" s="32">
        <f t="shared" si="1"/>
        <v>13</v>
      </c>
      <c r="B14" s="32" t="s">
        <v>309</v>
      </c>
      <c r="C14" s="38" t="s">
        <v>310</v>
      </c>
      <c r="D14" s="38" t="s">
        <v>311</v>
      </c>
      <c r="E14" s="38" t="s">
        <v>312</v>
      </c>
      <c r="F14" s="38" t="s">
        <v>313</v>
      </c>
      <c r="G14" s="41">
        <v>0.75</v>
      </c>
      <c r="H14" s="41">
        <v>0.2</v>
      </c>
      <c r="I14" s="39" t="s">
        <v>314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8">
        <f t="shared" si="0"/>
        <v>0</v>
      </c>
      <c r="P14" s="38" t="s">
        <v>315</v>
      </c>
    </row>
    <row r="15" spans="1:16" ht="48" x14ac:dyDescent="0.2">
      <c r="A15" s="32">
        <f t="shared" si="1"/>
        <v>14</v>
      </c>
      <c r="B15" s="32" t="s">
        <v>316</v>
      </c>
      <c r="C15" s="38" t="s">
        <v>317</v>
      </c>
      <c r="D15" s="38" t="s">
        <v>318</v>
      </c>
      <c r="E15" s="38" t="s">
        <v>319</v>
      </c>
      <c r="F15" s="38" t="s">
        <v>320</v>
      </c>
      <c r="G15" s="39">
        <v>100</v>
      </c>
      <c r="H15" s="39">
        <v>60</v>
      </c>
      <c r="I15" s="39" t="s">
        <v>321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8">
        <f t="shared" si="0"/>
        <v>0</v>
      </c>
      <c r="P15" s="38"/>
    </row>
    <row r="16" spans="1:16" ht="64" x14ac:dyDescent="0.2">
      <c r="A16" s="32">
        <f t="shared" si="1"/>
        <v>15</v>
      </c>
      <c r="B16" s="32" t="s">
        <v>322</v>
      </c>
      <c r="C16" s="38" t="s">
        <v>323</v>
      </c>
      <c r="D16" s="38" t="s">
        <v>324</v>
      </c>
      <c r="E16" s="38" t="s">
        <v>325</v>
      </c>
      <c r="F16" s="38" t="s">
        <v>252</v>
      </c>
      <c r="G16" s="39">
        <v>300</v>
      </c>
      <c r="H16" s="39">
        <v>0</v>
      </c>
      <c r="I16" s="39" t="s">
        <v>253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8">
        <f t="shared" si="0"/>
        <v>0</v>
      </c>
      <c r="P16" s="38"/>
    </row>
    <row r="17" spans="1:16" ht="48" x14ac:dyDescent="0.2">
      <c r="A17" s="32">
        <f t="shared" si="1"/>
        <v>16</v>
      </c>
      <c r="B17" s="32" t="s">
        <v>326</v>
      </c>
      <c r="C17" s="38" t="s">
        <v>327</v>
      </c>
      <c r="D17" s="38" t="s">
        <v>328</v>
      </c>
      <c r="E17" s="38" t="s">
        <v>329</v>
      </c>
      <c r="F17" s="38" t="s">
        <v>330</v>
      </c>
      <c r="G17" s="39">
        <v>15</v>
      </c>
      <c r="H17" s="39">
        <v>5</v>
      </c>
      <c r="I17" s="39" t="s">
        <v>265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8">
        <f t="shared" si="0"/>
        <v>0</v>
      </c>
      <c r="P17" s="38"/>
    </row>
    <row r="18" spans="1:16" ht="48" x14ac:dyDescent="0.2">
      <c r="A18" s="32">
        <f t="shared" si="1"/>
        <v>17</v>
      </c>
      <c r="B18" s="32" t="s">
        <v>331</v>
      </c>
      <c r="C18" s="38" t="s">
        <v>332</v>
      </c>
      <c r="D18" s="38" t="s">
        <v>333</v>
      </c>
      <c r="E18" s="38" t="s">
        <v>334</v>
      </c>
      <c r="F18" s="38" t="s">
        <v>335</v>
      </c>
      <c r="G18" s="39">
        <v>40</v>
      </c>
      <c r="H18" s="39">
        <v>11</v>
      </c>
      <c r="I18" s="39" t="s">
        <v>265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8">
        <f t="shared" si="0"/>
        <v>0</v>
      </c>
      <c r="P18" s="38"/>
    </row>
    <row r="19" spans="1:16" ht="48" x14ac:dyDescent="0.2">
      <c r="A19" s="32">
        <f t="shared" si="1"/>
        <v>18</v>
      </c>
      <c r="B19" s="32" t="s">
        <v>336</v>
      </c>
      <c r="C19" s="38" t="s">
        <v>337</v>
      </c>
      <c r="D19" s="38" t="s">
        <v>338</v>
      </c>
      <c r="E19" s="38" t="s">
        <v>339</v>
      </c>
      <c r="F19" s="38" t="s">
        <v>340</v>
      </c>
      <c r="G19" s="39">
        <v>100</v>
      </c>
      <c r="H19" s="39">
        <v>0</v>
      </c>
      <c r="I19" s="39" t="s">
        <v>259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8">
        <f t="shared" si="0"/>
        <v>0</v>
      </c>
      <c r="P19" s="38"/>
    </row>
    <row r="20" spans="1:16" ht="48" x14ac:dyDescent="0.2">
      <c r="A20" s="32">
        <f t="shared" si="1"/>
        <v>19</v>
      </c>
      <c r="B20" s="32" t="s">
        <v>341</v>
      </c>
      <c r="C20" s="38" t="s">
        <v>342</v>
      </c>
      <c r="D20" s="38" t="s">
        <v>343</v>
      </c>
      <c r="E20" s="38" t="s">
        <v>344</v>
      </c>
      <c r="F20" s="38" t="s">
        <v>345</v>
      </c>
      <c r="G20" s="39">
        <v>90</v>
      </c>
      <c r="H20" s="39">
        <v>60</v>
      </c>
      <c r="I20" s="39" t="s">
        <v>253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8">
        <f t="shared" si="0"/>
        <v>0</v>
      </c>
      <c r="P20" s="38"/>
    </row>
    <row r="21" spans="1:16" ht="64" x14ac:dyDescent="0.2">
      <c r="A21" s="32">
        <f t="shared" si="1"/>
        <v>20</v>
      </c>
      <c r="B21" s="32" t="s">
        <v>1</v>
      </c>
      <c r="C21" s="38" t="s">
        <v>346</v>
      </c>
      <c r="D21" s="38" t="s">
        <v>347</v>
      </c>
      <c r="E21" s="38" t="s">
        <v>348</v>
      </c>
      <c r="F21" s="38" t="s">
        <v>349</v>
      </c>
      <c r="G21" s="39">
        <v>85</v>
      </c>
      <c r="H21" s="39">
        <v>40</v>
      </c>
      <c r="I21" s="39" t="s">
        <v>350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8">
        <f t="shared" si="0"/>
        <v>0</v>
      </c>
      <c r="P21" s="38"/>
    </row>
    <row r="22" spans="1:16" ht="48" x14ac:dyDescent="0.2">
      <c r="A22" s="32">
        <f t="shared" si="1"/>
        <v>21</v>
      </c>
      <c r="B22" s="32" t="s">
        <v>351</v>
      </c>
      <c r="C22" s="38" t="s">
        <v>352</v>
      </c>
      <c r="D22" s="38" t="s">
        <v>353</v>
      </c>
      <c r="E22" s="38" t="s">
        <v>354</v>
      </c>
      <c r="F22" s="38" t="s">
        <v>355</v>
      </c>
      <c r="G22" s="39">
        <v>100</v>
      </c>
      <c r="H22" s="39">
        <v>35</v>
      </c>
      <c r="I22" s="39" t="s">
        <v>356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8">
        <f t="shared" si="0"/>
        <v>0</v>
      </c>
      <c r="P22" s="38"/>
    </row>
    <row r="23" spans="1:16" ht="64" x14ac:dyDescent="0.2">
      <c r="A23" s="33">
        <f t="shared" si="1"/>
        <v>22</v>
      </c>
      <c r="B23" s="33" t="s">
        <v>357</v>
      </c>
      <c r="C23" s="42" t="s">
        <v>358</v>
      </c>
      <c r="D23" s="42" t="s">
        <v>359</v>
      </c>
      <c r="E23" s="42" t="s">
        <v>360</v>
      </c>
      <c r="F23" s="42" t="s">
        <v>361</v>
      </c>
      <c r="G23" s="43">
        <v>100</v>
      </c>
      <c r="H23" s="43">
        <v>20</v>
      </c>
      <c r="I23" s="43" t="s">
        <v>362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2">
        <f t="shared" si="0"/>
        <v>0</v>
      </c>
      <c r="P23" s="42"/>
    </row>
  </sheetData>
  <conditionalFormatting sqref="O2:O23">
    <cfRule type="colorScale" priority="1">
      <colorScale>
        <cfvo type="num" val="0"/>
        <cfvo type="num" val="50"/>
        <cfvo type="num" val="100"/>
        <color rgb="FFF8696B"/>
        <color rgb="FFFFEB84"/>
        <color rgb="FF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Misión, Visión, Proposito</vt:lpstr>
      <vt:lpstr>DOFA</vt:lpstr>
      <vt:lpstr>Objetivos Estratégicos</vt:lpstr>
      <vt:lpstr>Alineación OE</vt:lpstr>
      <vt:lpstr>Perspectivas OE</vt:lpstr>
      <vt:lpstr>Lineas Estratégicas OE</vt:lpstr>
      <vt:lpstr>Mapa Estrategico</vt:lpstr>
      <vt:lpstr>Intrumentos de Planeación</vt:lpstr>
      <vt:lpstr>Instrumentos IPSE Maestra</vt:lpstr>
      <vt:lpstr>PND 2022-2026</vt:lpstr>
      <vt:lpstr>PES Minenergia</vt:lpstr>
      <vt:lpstr>PNER (UPME)</vt:lpstr>
      <vt:lpstr>PEN (2050)</vt:lpstr>
      <vt:lpstr>Planes de Expansión (UPME)</vt:lpstr>
      <vt:lpstr>PDET</vt:lpstr>
      <vt:lpstr>Decretos Ley Étnicos</vt:lpstr>
      <vt:lpstr>CONPES</vt:lpstr>
      <vt:lpstr>TEJ</vt:lpstr>
      <vt:lpstr>MIPG</vt:lpstr>
      <vt:lpstr>Política de Gobierno Digital</vt:lpstr>
      <vt:lpstr>PNGRD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Katherine Carvajal</cp:lastModifiedBy>
  <cp:lastPrinted>2025-08-22T16:45:35Z</cp:lastPrinted>
  <dcterms:created xsi:type="dcterms:W3CDTF">2025-08-22T16:16:39Z</dcterms:created>
  <dcterms:modified xsi:type="dcterms:W3CDTF">2025-12-11T18:34:25Z</dcterms:modified>
</cp:coreProperties>
</file>