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romero\Downloads\"/>
    </mc:Choice>
  </mc:AlternateContent>
  <xr:revisionPtr revIDLastSave="0" documentId="8_{70BAD401-4984-4824-9EF2-620F9CDE2993}" xr6:coauthVersionLast="47" xr6:coauthVersionMax="47" xr10:uidLastSave="{00000000-0000-0000-0000-000000000000}"/>
  <bookViews>
    <workbookView xWindow="-120" yWindow="-120" windowWidth="20730" windowHeight="11040" activeTab="1" xr2:uid="{88F26F2E-B801-4B93-B433-3EA9D509C537}"/>
  </bookViews>
  <sheets>
    <sheet name="Resumen Ejecución 2026" sheetId="1" r:id="rId1"/>
    <sheet name="Resumen Rezago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6" i="2" l="1"/>
  <c r="I26" i="2"/>
  <c r="H26" i="2"/>
  <c r="K18" i="2"/>
  <c r="I18" i="2"/>
  <c r="H18" i="2"/>
  <c r="K12" i="2"/>
  <c r="I12" i="2"/>
  <c r="H12" i="2"/>
</calcChain>
</file>

<file path=xl/sharedStrings.xml><?xml version="1.0" encoding="utf-8"?>
<sst xmlns="http://schemas.openxmlformats.org/spreadsheetml/2006/main" count="112" uniqueCount="44">
  <si>
    <t>INSTITUTO DE PLANIFICACION Y PROMOCION DE SOLUCIONES ENERGETICAS PARA LAS ZONAS NO INTERCONECTADAS</t>
  </si>
  <si>
    <t>GRUPO DE RECURSOS FINANCIEROS</t>
  </si>
  <si>
    <t>RESUMEN EJECUCIÓN - 30-JUNIO-DE 2026</t>
  </si>
  <si>
    <t>Ejecución IPSE 2026</t>
  </si>
  <si>
    <t>Tipo de Gasto</t>
  </si>
  <si>
    <t>Apropiación Inicial</t>
  </si>
  <si>
    <t>Apropiación Vigente</t>
  </si>
  <si>
    <t>APR Bloqueada</t>
  </si>
  <si>
    <t>Solicitado CDP</t>
  </si>
  <si>
    <t>Compromisos</t>
  </si>
  <si>
    <t>Saldo CDP</t>
  </si>
  <si>
    <t>Obligación</t>
  </si>
  <si>
    <t>Pagos</t>
  </si>
  <si>
    <t>% Compromisos</t>
  </si>
  <si>
    <t>% Obligación</t>
  </si>
  <si>
    <t>% Pagos</t>
  </si>
  <si>
    <t>Faltante x Ejecutar</t>
  </si>
  <si>
    <t>Funcionamiento</t>
  </si>
  <si>
    <t>Inversión</t>
  </si>
  <si>
    <t>Total Presupuesto</t>
  </si>
  <si>
    <t>Ejecución IPSE Gastos de Funcionamiento</t>
  </si>
  <si>
    <t>Gastos de Personal</t>
  </si>
  <si>
    <t>Adquisición de Bienes y Servicios</t>
  </si>
  <si>
    <t>Transferencias Corrientes</t>
  </si>
  <si>
    <t>Gastos por Tributos, Multas, Sanciones e Intereses de Mora</t>
  </si>
  <si>
    <t>Total Funcionamiento</t>
  </si>
  <si>
    <t>Ejecución IPSE Gastos de Inversión</t>
  </si>
  <si>
    <t>Formulación E Implementación De Soluciones Energéticas Sostenibles, Con Énfasis En Fuentes No Convencionales De Energía Renovable En El Territorio  Nacional</t>
  </si>
  <si>
    <t>Fortalecimiento De La Participación Ciudadana E Información Sobre La Gestión De La Transición Energética Justa Y Las Comunidades Energéticas A Nivel  Nacional</t>
  </si>
  <si>
    <t>Fortalecimiento De La Gestión Institucional Del IPSE   Bogotá</t>
  </si>
  <si>
    <t xml:space="preserve">Innovación Y Apropiación De Las Tecnologías De La Información Y Las Comunicaciones Del IPSE Hacia Una Sociedad Movida Por El Sol, El Viento Y El Agua En  </t>
  </si>
  <si>
    <t>Total Inversión</t>
  </si>
  <si>
    <t>Reservas Presupuestales 2025</t>
  </si>
  <si>
    <t>Cuentas por Pagar 2025</t>
  </si>
  <si>
    <t>Compromiso</t>
  </si>
  <si>
    <t>Faltante por Obligar</t>
  </si>
  <si>
    <t>Faltante x Pagar</t>
  </si>
  <si>
    <t>Reservas Presupuestales 2025 Funcionamiento</t>
  </si>
  <si>
    <t>CONTRIBUCIONES INHERENTES A LA NÓMINA</t>
  </si>
  <si>
    <t>Reservas Presupuestales 2025 Inversión</t>
  </si>
  <si>
    <t>Formulación e Implementación de Soluciones Energéticas Sostenibles</t>
  </si>
  <si>
    <t>Fortalecimiento de la Participación Ciudadana e Información sobre la Gestión de la Transición Energética</t>
  </si>
  <si>
    <t>Innovación y Apropiación de las Tecnologias de la Información y las Comunicaciones del IPSE</t>
  </si>
  <si>
    <t>Total Presupuesto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</si>
</sst>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,,"/>
    <numFmt numFmtId="165" formatCode="0.0%"/>
    <numFmt numFmtId="166" formatCode="#,##0.00,,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/>
    </xf>
    <xf numFmtId="9" fontId="3" fillId="2" borderId="2" xfId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9" fontId="3" fillId="3" borderId="2" xfId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9" fontId="5" fillId="2" borderId="2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165" fontId="5" fillId="2" borderId="0" xfId="1" applyNumberFormat="1" applyFont="1" applyFill="1" applyBorder="1" applyAlignment="1">
      <alignment horizontal="left" vertical="center"/>
    </xf>
    <xf numFmtId="166" fontId="5" fillId="2" borderId="0" xfId="0" applyNumberFormat="1" applyFont="1" applyFill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9" fontId="5" fillId="3" borderId="2" xfId="1" applyFont="1" applyFill="1" applyBorder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>
      <alignment vertical="center"/>
    </xf>
    <xf numFmtId="9" fontId="5" fillId="2" borderId="12" xfId="1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2" borderId="14" xfId="0" applyFont="1" applyFill="1" applyBorder="1" applyAlignment="1">
      <alignment horizontal="left" vertical="center" wrapText="1"/>
    </xf>
    <xf numFmtId="164" fontId="3" fillId="2" borderId="15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165" fontId="3" fillId="2" borderId="15" xfId="1" applyNumberFormat="1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vertical="center"/>
    </xf>
    <xf numFmtId="165" fontId="5" fillId="3" borderId="12" xfId="1" applyNumberFormat="1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3" borderId="2" xfId="1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165" fontId="3" fillId="2" borderId="1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64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96147F18-02EE-4FE3-8611-9D1D13F0D40C}"/>
            </a:ext>
          </a:extLst>
        </xdr:cNvPr>
        <xdr:cNvSpPr>
          <a:spLocks noChangeAspect="1" noChangeArrowheads="1"/>
        </xdr:cNvSpPr>
      </xdr:nvSpPr>
      <xdr:spPr bwMode="auto">
        <a:xfrm>
          <a:off x="655320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8034AB1A-40A2-4262-BF9C-731C76BC9594}"/>
            </a:ext>
          </a:extLst>
        </xdr:cNvPr>
        <xdr:cNvSpPr>
          <a:spLocks noChangeAspect="1" noChangeArrowheads="1"/>
        </xdr:cNvSpPr>
      </xdr:nvSpPr>
      <xdr:spPr bwMode="auto">
        <a:xfrm>
          <a:off x="655320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595312</xdr:colOff>
      <xdr:row>2</xdr:row>
      <xdr:rowOff>23812</xdr:rowOff>
    </xdr:from>
    <xdr:to>
      <xdr:col>13</xdr:col>
      <xdr:colOff>56128</xdr:colOff>
      <xdr:row>5</xdr:row>
      <xdr:rowOff>173490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9C6DFD-B9DB-468E-A3A6-DE647CF77FD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11120437" y="433387"/>
          <a:ext cx="1508691" cy="816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142874</xdr:colOff>
      <xdr:row>1</xdr:row>
      <xdr:rowOff>23813</xdr:rowOff>
    </xdr:from>
    <xdr:to>
      <xdr:col>0</xdr:col>
      <xdr:colOff>904875</xdr:colOff>
      <xdr:row>5</xdr:row>
      <xdr:rowOff>129811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488018AA-97DE-414D-9179-0AAD913C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2874" y="204788"/>
          <a:ext cx="762001" cy="100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549165C8-967C-45A1-98BA-26DDA5CD932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49CB1CA3-F8BD-4DBE-8353-0740C5B043C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460601</xdr:colOff>
      <xdr:row>3</xdr:row>
      <xdr:rowOff>50006</xdr:rowOff>
    </xdr:from>
    <xdr:to>
      <xdr:col>11</xdr:col>
      <xdr:colOff>40480</xdr:colOff>
      <xdr:row>6</xdr:row>
      <xdr:rowOff>56809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D95AC4-54D0-4377-B574-FD83B5DCC7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9376001" y="640556"/>
          <a:ext cx="1513454" cy="7497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242888</xdr:colOff>
      <xdr:row>1</xdr:row>
      <xdr:rowOff>95250</xdr:rowOff>
    </xdr:from>
    <xdr:to>
      <xdr:col>0</xdr:col>
      <xdr:colOff>1004889</xdr:colOff>
      <xdr:row>5</xdr:row>
      <xdr:rowOff>201248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05D7A132-EF68-4A7C-B988-A85407919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2888" y="276225"/>
          <a:ext cx="762001" cy="100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AFCF-A2EF-4F92-AC77-832FB533404D}">
  <sheetPr>
    <tabColor theme="8" tint="0.39997558519241921"/>
  </sheetPr>
  <dimension ref="A2:P29"/>
  <sheetViews>
    <sheetView zoomScale="80" zoomScaleNormal="80" workbookViewId="0">
      <selection activeCell="A8" sqref="A8:M29"/>
    </sheetView>
  </sheetViews>
  <sheetFormatPr baseColWidth="10" defaultColWidth="11.42578125" defaultRowHeight="14.25" x14ac:dyDescent="0.2"/>
  <cols>
    <col min="1" max="1" width="47.7109375" style="2" customWidth="1"/>
    <col min="2" max="2" width="13.85546875" style="2" customWidth="1"/>
    <col min="3" max="3" width="13.42578125" style="2" bestFit="1" customWidth="1"/>
    <col min="4" max="4" width="12" style="2" bestFit="1" customWidth="1"/>
    <col min="5" max="5" width="11.28515625" style="2" bestFit="1" customWidth="1"/>
    <col min="6" max="6" width="16.140625" style="2" customWidth="1"/>
    <col min="7" max="7" width="8" style="2" bestFit="1" customWidth="1"/>
    <col min="8" max="8" width="11.85546875" style="2" customWidth="1"/>
    <col min="9" max="9" width="8" style="2" bestFit="1" customWidth="1"/>
    <col min="10" max="10" width="15.5703125" style="2" customWidth="1"/>
    <col min="11" max="11" width="12" style="2" bestFit="1" customWidth="1"/>
    <col min="12" max="12" width="7.7109375" style="2" bestFit="1" customWidth="1"/>
    <col min="13" max="13" width="11" style="2" bestFit="1" customWidth="1"/>
    <col min="14" max="16384" width="11.42578125" style="2"/>
  </cols>
  <sheetData>
    <row r="2" spans="1:13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x14ac:dyDescent="0.25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9" customFormat="1" ht="30" x14ac:dyDescent="0.25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</row>
    <row r="9" spans="1:13" s="9" customFormat="1" ht="15" x14ac:dyDescent="0.25">
      <c r="A9" s="10" t="s">
        <v>17</v>
      </c>
      <c r="B9" s="11">
        <v>22713274000</v>
      </c>
      <c r="C9" s="11">
        <v>22713274000</v>
      </c>
      <c r="D9" s="11">
        <v>2192579000</v>
      </c>
      <c r="E9" s="11">
        <v>17746483334.299999</v>
      </c>
      <c r="F9" s="11">
        <v>14769168923.93</v>
      </c>
      <c r="G9" s="11">
        <v>2977314410.3699989</v>
      </c>
      <c r="H9" s="11">
        <v>7573880433</v>
      </c>
      <c r="I9" s="11">
        <v>7570880433</v>
      </c>
      <c r="J9" s="12">
        <v>0.65024394651030937</v>
      </c>
      <c r="K9" s="12">
        <v>0.33345612935413893</v>
      </c>
      <c r="L9" s="12">
        <v>0.33332404799942095</v>
      </c>
      <c r="M9" s="11">
        <v>7944105076.0699997</v>
      </c>
    </row>
    <row r="10" spans="1:13" s="9" customFormat="1" ht="15" x14ac:dyDescent="0.25">
      <c r="A10" s="7" t="s">
        <v>18</v>
      </c>
      <c r="B10" s="13">
        <v>50000000000</v>
      </c>
      <c r="C10" s="13">
        <v>50000000000</v>
      </c>
      <c r="D10" s="13">
        <v>749500000</v>
      </c>
      <c r="E10" s="13">
        <v>49250500000</v>
      </c>
      <c r="F10" s="13">
        <v>45863004707</v>
      </c>
      <c r="G10" s="13">
        <v>3387495293</v>
      </c>
      <c r="H10" s="13">
        <v>3355013446</v>
      </c>
      <c r="I10" s="13">
        <v>3355013446</v>
      </c>
      <c r="J10" s="14">
        <v>0.91726009413999998</v>
      </c>
      <c r="K10" s="14">
        <v>6.7100268919999997E-2</v>
      </c>
      <c r="L10" s="14">
        <v>6.7100268919999997E-2</v>
      </c>
      <c r="M10" s="13">
        <v>4136995293</v>
      </c>
    </row>
    <row r="11" spans="1:13" s="9" customFormat="1" ht="15" x14ac:dyDescent="0.25">
      <c r="A11" s="10" t="s">
        <v>19</v>
      </c>
      <c r="B11" s="15">
        <v>72713274000</v>
      </c>
      <c r="C11" s="15">
        <v>72713274000</v>
      </c>
      <c r="D11" s="15">
        <v>2942079000</v>
      </c>
      <c r="E11" s="15">
        <v>66996983334.300003</v>
      </c>
      <c r="F11" s="15">
        <v>60632173630.93</v>
      </c>
      <c r="G11" s="15">
        <v>6364809703.3699989</v>
      </c>
      <c r="H11" s="15">
        <v>10928893879</v>
      </c>
      <c r="I11" s="15">
        <v>10925893879</v>
      </c>
      <c r="J11" s="16">
        <v>0.83385288951409342</v>
      </c>
      <c r="K11" s="16">
        <v>0.1503012211910579</v>
      </c>
      <c r="L11" s="16">
        <v>0.1502599632496262</v>
      </c>
      <c r="M11" s="15">
        <v>12081100369.07</v>
      </c>
    </row>
    <row r="12" spans="1:13" s="9" customFormat="1" ht="15" x14ac:dyDescent="0.25">
      <c r="A12" s="17"/>
      <c r="B12" s="18"/>
      <c r="C12" s="18"/>
      <c r="D12" s="18"/>
      <c r="E12" s="19"/>
      <c r="F12" s="20"/>
      <c r="G12" s="20"/>
      <c r="H12" s="20"/>
      <c r="I12" s="20"/>
      <c r="J12" s="21">
        <v>0.16614711048590658</v>
      </c>
      <c r="K12" s="22"/>
      <c r="L12" s="22"/>
      <c r="M12" s="22"/>
    </row>
    <row r="13" spans="1:13" s="9" customFormat="1" ht="15" x14ac:dyDescent="0.25">
      <c r="A13" s="23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s="9" customFormat="1" ht="30" x14ac:dyDescent="0.25">
      <c r="A14" s="7" t="s">
        <v>4</v>
      </c>
      <c r="B14" s="8" t="s">
        <v>5</v>
      </c>
      <c r="C14" s="8" t="s">
        <v>6</v>
      </c>
      <c r="D14" s="8" t="s">
        <v>7</v>
      </c>
      <c r="E14" s="8" t="s">
        <v>8</v>
      </c>
      <c r="F14" s="8" t="s">
        <v>9</v>
      </c>
      <c r="G14" s="8" t="s">
        <v>10</v>
      </c>
      <c r="H14" s="8" t="s">
        <v>11</v>
      </c>
      <c r="I14" s="8" t="s">
        <v>12</v>
      </c>
      <c r="J14" s="8" t="s">
        <v>13</v>
      </c>
      <c r="K14" s="8" t="s">
        <v>14</v>
      </c>
      <c r="L14" s="8" t="s">
        <v>15</v>
      </c>
      <c r="M14" s="8" t="s">
        <v>16</v>
      </c>
    </row>
    <row r="15" spans="1:13" s="9" customFormat="1" ht="15" x14ac:dyDescent="0.25">
      <c r="A15" s="10" t="s">
        <v>21</v>
      </c>
      <c r="B15" s="11">
        <v>11016293000</v>
      </c>
      <c r="C15" s="11">
        <v>11016293000</v>
      </c>
      <c r="D15" s="11">
        <v>0</v>
      </c>
      <c r="E15" s="11">
        <v>10879126600</v>
      </c>
      <c r="F15" s="11">
        <v>10032510195</v>
      </c>
      <c r="G15" s="11">
        <v>846616405</v>
      </c>
      <c r="H15" s="11">
        <v>5096164901</v>
      </c>
      <c r="I15" s="11">
        <v>5096164901</v>
      </c>
      <c r="J15" s="12">
        <v>0.91069747282502378</v>
      </c>
      <c r="K15" s="12">
        <v>0.46260251983130807</v>
      </c>
      <c r="L15" s="12">
        <v>0.46260251983130807</v>
      </c>
      <c r="M15" s="11">
        <v>983782805</v>
      </c>
    </row>
    <row r="16" spans="1:13" s="9" customFormat="1" ht="15" x14ac:dyDescent="0.25">
      <c r="A16" s="7" t="s">
        <v>22</v>
      </c>
      <c r="B16" s="13">
        <v>7334294000</v>
      </c>
      <c r="C16" s="13">
        <v>7334294000</v>
      </c>
      <c r="D16" s="13">
        <v>0</v>
      </c>
      <c r="E16" s="13">
        <v>5778441734.3000002</v>
      </c>
      <c r="F16" s="13">
        <v>4023250692.9299998</v>
      </c>
      <c r="G16" s="13">
        <v>1755191041.3700004</v>
      </c>
      <c r="H16" s="13">
        <v>1791809836</v>
      </c>
      <c r="I16" s="13">
        <v>1788809836</v>
      </c>
      <c r="J16" s="14">
        <v>0.54855323401679834</v>
      </c>
      <c r="K16" s="14">
        <v>0.24430570086227796</v>
      </c>
      <c r="L16" s="14">
        <v>0.24389666353707665</v>
      </c>
      <c r="M16" s="13">
        <v>3311043307.0700002</v>
      </c>
    </row>
    <row r="17" spans="1:16" s="9" customFormat="1" ht="15" x14ac:dyDescent="0.25">
      <c r="A17" s="10" t="s">
        <v>23</v>
      </c>
      <c r="B17" s="11">
        <v>3441187000</v>
      </c>
      <c r="C17" s="11">
        <v>3441187000</v>
      </c>
      <c r="D17" s="11">
        <v>2192579000</v>
      </c>
      <c r="E17" s="11">
        <v>787958000</v>
      </c>
      <c r="F17" s="11">
        <v>473742237</v>
      </c>
      <c r="G17" s="11">
        <v>314215763</v>
      </c>
      <c r="H17" s="11">
        <v>446239897</v>
      </c>
      <c r="I17" s="11">
        <v>446239897</v>
      </c>
      <c r="J17" s="12">
        <v>0.13766826301505847</v>
      </c>
      <c r="K17" s="12">
        <v>0.12967615447809142</v>
      </c>
      <c r="L17" s="12">
        <v>0.12967615447809142</v>
      </c>
      <c r="M17" s="11">
        <v>2967444763</v>
      </c>
    </row>
    <row r="18" spans="1:16" s="9" customFormat="1" ht="30" x14ac:dyDescent="0.25">
      <c r="A18" s="7" t="s">
        <v>24</v>
      </c>
      <c r="B18" s="13">
        <v>921500000</v>
      </c>
      <c r="C18" s="13">
        <v>921500000</v>
      </c>
      <c r="D18" s="13">
        <v>0</v>
      </c>
      <c r="E18" s="13">
        <v>300957000</v>
      </c>
      <c r="F18" s="13">
        <v>239665799</v>
      </c>
      <c r="G18" s="13">
        <v>61291201</v>
      </c>
      <c r="H18" s="13">
        <v>239665799</v>
      </c>
      <c r="I18" s="13">
        <v>239665799</v>
      </c>
      <c r="J18" s="14">
        <v>0.26008225610417796</v>
      </c>
      <c r="K18" s="14">
        <v>0.26008225610417796</v>
      </c>
      <c r="L18" s="14">
        <v>0.26008225610417796</v>
      </c>
      <c r="M18" s="13">
        <v>681834201</v>
      </c>
    </row>
    <row r="19" spans="1:16" s="9" customFormat="1" ht="15" hidden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26"/>
      <c r="K19" s="26"/>
      <c r="L19" s="26"/>
      <c r="M19" s="11"/>
    </row>
    <row r="20" spans="1:16" s="9" customFormat="1" ht="15" x14ac:dyDescent="0.25">
      <c r="A20" s="10" t="s">
        <v>25</v>
      </c>
      <c r="B20" s="15">
        <v>22713274000</v>
      </c>
      <c r="C20" s="15">
        <v>22713274000</v>
      </c>
      <c r="D20" s="15">
        <v>2192579000</v>
      </c>
      <c r="E20" s="15">
        <v>17746483334.299999</v>
      </c>
      <c r="F20" s="15">
        <v>14769168923.93</v>
      </c>
      <c r="G20" s="15">
        <v>2977314410.3700004</v>
      </c>
      <c r="H20" s="15">
        <v>7573880433</v>
      </c>
      <c r="I20" s="15">
        <v>7570880433</v>
      </c>
      <c r="J20" s="16">
        <v>0.65024394651030937</v>
      </c>
      <c r="K20" s="16">
        <v>0.33345612935413893</v>
      </c>
      <c r="L20" s="16">
        <v>0.33332404799942095</v>
      </c>
      <c r="M20" s="15">
        <v>7944105076.0699997</v>
      </c>
    </row>
    <row r="21" spans="1:16" s="9" customFormat="1" ht="15" x14ac:dyDescent="0.25">
      <c r="A21" s="27"/>
      <c r="J21" s="21">
        <v>0.34975605348969063</v>
      </c>
    </row>
    <row r="22" spans="1:16" s="9" customFormat="1" ht="15" x14ac:dyDescent="0.25">
      <c r="A22" s="28" t="s">
        <v>26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6" s="9" customFormat="1" ht="30" x14ac:dyDescent="0.25">
      <c r="A23" s="7" t="s">
        <v>4</v>
      </c>
      <c r="B23" s="8" t="s">
        <v>5</v>
      </c>
      <c r="C23" s="8" t="s">
        <v>6</v>
      </c>
      <c r="D23" s="8" t="s">
        <v>7</v>
      </c>
      <c r="E23" s="8" t="s">
        <v>8</v>
      </c>
      <c r="F23" s="8" t="s">
        <v>9</v>
      </c>
      <c r="G23" s="8" t="s">
        <v>10</v>
      </c>
      <c r="H23" s="8" t="s">
        <v>11</v>
      </c>
      <c r="I23" s="8" t="s">
        <v>12</v>
      </c>
      <c r="J23" s="8" t="s">
        <v>13</v>
      </c>
      <c r="K23" s="8" t="s">
        <v>14</v>
      </c>
      <c r="L23" s="8" t="s">
        <v>15</v>
      </c>
      <c r="M23" s="8" t="s">
        <v>16</v>
      </c>
    </row>
    <row r="24" spans="1:16" s="9" customFormat="1" ht="60" x14ac:dyDescent="0.25">
      <c r="A24" s="10" t="s">
        <v>27</v>
      </c>
      <c r="B24" s="11">
        <v>45525728225</v>
      </c>
      <c r="C24" s="11">
        <v>45525728225</v>
      </c>
      <c r="D24" s="11">
        <v>0</v>
      </c>
      <c r="E24" s="11">
        <v>45525728225</v>
      </c>
      <c r="F24" s="11">
        <v>44537209626</v>
      </c>
      <c r="G24" s="11">
        <v>988518599</v>
      </c>
      <c r="H24" s="11">
        <v>2994573991</v>
      </c>
      <c r="I24" s="11">
        <v>2994573991</v>
      </c>
      <c r="J24" s="12">
        <v>0.97828659446995592</v>
      </c>
      <c r="K24" s="12">
        <v>6.5777618673116794E-2</v>
      </c>
      <c r="L24" s="12">
        <v>6.5777618673116794E-2</v>
      </c>
      <c r="M24" s="11">
        <v>988518599</v>
      </c>
      <c r="N24" s="29"/>
      <c r="O24" s="30"/>
      <c r="P24" s="30"/>
    </row>
    <row r="25" spans="1:16" s="9" customFormat="1" ht="60" x14ac:dyDescent="0.25">
      <c r="A25" s="7" t="s">
        <v>28</v>
      </c>
      <c r="B25" s="13">
        <v>1353162500</v>
      </c>
      <c r="C25" s="13">
        <v>1353162500</v>
      </c>
      <c r="D25" s="13">
        <v>0</v>
      </c>
      <c r="E25" s="13">
        <v>1353162500</v>
      </c>
      <c r="F25" s="13">
        <v>1325795081</v>
      </c>
      <c r="G25" s="13">
        <v>27367419</v>
      </c>
      <c r="H25" s="13">
        <v>360439455</v>
      </c>
      <c r="I25" s="13">
        <v>360439455</v>
      </c>
      <c r="J25" s="14">
        <v>0.97977521620647923</v>
      </c>
      <c r="K25" s="14">
        <v>0.2663681967243402</v>
      </c>
      <c r="L25" s="14">
        <v>0.2663681967243402</v>
      </c>
      <c r="M25" s="13">
        <v>27367419</v>
      </c>
    </row>
    <row r="26" spans="1:16" s="9" customFormat="1" ht="30" x14ac:dyDescent="0.25">
      <c r="A26" s="10" t="s">
        <v>29</v>
      </c>
      <c r="B26" s="11">
        <v>749500000</v>
      </c>
      <c r="C26" s="11">
        <v>749500000</v>
      </c>
      <c r="D26" s="11">
        <v>749500000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1">
        <v>749500000</v>
      </c>
    </row>
    <row r="27" spans="1:16" s="9" customFormat="1" ht="75" x14ac:dyDescent="0.25">
      <c r="A27" s="7" t="s">
        <v>30</v>
      </c>
      <c r="B27" s="13">
        <v>2371609275</v>
      </c>
      <c r="C27" s="13">
        <v>2371609275</v>
      </c>
      <c r="D27" s="13">
        <v>0</v>
      </c>
      <c r="E27" s="13">
        <v>2371609275</v>
      </c>
      <c r="F27" s="13">
        <v>0</v>
      </c>
      <c r="G27" s="13">
        <v>2371609275</v>
      </c>
      <c r="H27" s="13">
        <v>0</v>
      </c>
      <c r="I27" s="13">
        <v>0</v>
      </c>
      <c r="J27" s="14">
        <v>0</v>
      </c>
      <c r="K27" s="14">
        <v>0</v>
      </c>
      <c r="L27" s="14">
        <v>0</v>
      </c>
      <c r="M27" s="13">
        <v>2371609275</v>
      </c>
    </row>
    <row r="28" spans="1:16" s="9" customFormat="1" ht="15" x14ac:dyDescent="0.25">
      <c r="A28" s="10" t="s">
        <v>31</v>
      </c>
      <c r="B28" s="15">
        <v>50000000000</v>
      </c>
      <c r="C28" s="15">
        <v>50000000000</v>
      </c>
      <c r="D28" s="15">
        <v>749500000</v>
      </c>
      <c r="E28" s="15">
        <v>49250500000</v>
      </c>
      <c r="F28" s="15">
        <v>45863004707</v>
      </c>
      <c r="G28" s="15">
        <v>3387495293</v>
      </c>
      <c r="H28" s="15">
        <v>3355013446</v>
      </c>
      <c r="I28" s="15">
        <v>3355013446</v>
      </c>
      <c r="J28" s="16">
        <v>0.91726009413999998</v>
      </c>
      <c r="K28" s="16">
        <v>6.7100268919999997E-2</v>
      </c>
      <c r="L28" s="16">
        <v>6.7100268919999997E-2</v>
      </c>
      <c r="M28" s="15">
        <v>4136995293</v>
      </c>
      <c r="N28" s="29"/>
      <c r="O28" s="30"/>
    </row>
    <row r="29" spans="1:16" s="9" customFormat="1" ht="15" x14ac:dyDescent="0.25">
      <c r="A29" s="7" t="s">
        <v>19</v>
      </c>
      <c r="B29" s="31">
        <v>72713274000</v>
      </c>
      <c r="C29" s="31">
        <v>72713274000</v>
      </c>
      <c r="D29" s="31">
        <v>2942079000</v>
      </c>
      <c r="E29" s="31">
        <v>66996983334.300003</v>
      </c>
      <c r="F29" s="31">
        <v>60632173630.93</v>
      </c>
      <c r="G29" s="31">
        <v>6364809703.3699989</v>
      </c>
      <c r="H29" s="31">
        <v>10928893879</v>
      </c>
      <c r="I29" s="31">
        <v>10925893879</v>
      </c>
      <c r="J29" s="32">
        <v>0.83385288951409342</v>
      </c>
      <c r="K29" s="32">
        <v>0.1503012211910579</v>
      </c>
      <c r="L29" s="32">
        <v>0.1502599632496262</v>
      </c>
      <c r="M29" s="31">
        <v>12081100369.07</v>
      </c>
      <c r="N29" s="29"/>
      <c r="O29" s="30"/>
    </row>
  </sheetData>
  <mergeCells count="7">
    <mergeCell ref="A22:M22"/>
    <mergeCell ref="A2:M2"/>
    <mergeCell ref="A3:M3"/>
    <mergeCell ref="A5:M5"/>
    <mergeCell ref="A6:M6"/>
    <mergeCell ref="A7:M7"/>
    <mergeCell ref="A13:M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073C-A183-4269-84E1-F19ABC374058}">
  <dimension ref="A1:N27"/>
  <sheetViews>
    <sheetView tabSelected="1" topLeftCell="A4" zoomScale="80" zoomScaleNormal="80" workbookViewId="0">
      <selection activeCell="F15" sqref="F15"/>
    </sheetView>
  </sheetViews>
  <sheetFormatPr baseColWidth="10" defaultColWidth="11.42578125" defaultRowHeight="14.25" x14ac:dyDescent="0.2"/>
  <cols>
    <col min="1" max="1" width="23" style="33" customWidth="1"/>
    <col min="2" max="2" width="20" style="33" customWidth="1"/>
    <col min="3" max="3" width="12" style="33" customWidth="1"/>
    <col min="4" max="4" width="11.85546875" style="33" customWidth="1"/>
    <col min="5" max="5" width="9.7109375" style="33" customWidth="1"/>
    <col min="6" max="6" width="16.140625" style="33" customWidth="1"/>
    <col min="7" max="7" width="15.85546875" style="33" customWidth="1"/>
    <col min="8" max="8" width="14.7109375" style="33" customWidth="1"/>
    <col min="9" max="9" width="10.42578125" style="33" customWidth="1"/>
    <col min="10" max="10" width="11.28515625" style="33" customWidth="1"/>
    <col min="11" max="11" width="17.7109375" style="33" customWidth="1"/>
    <col min="12" max="16384" width="11.42578125" style="33"/>
  </cols>
  <sheetData>
    <row r="1" spans="1:1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18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0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" thickBot="1" x14ac:dyDescent="0.25">
      <c r="A7" s="2"/>
      <c r="C7" s="2"/>
      <c r="D7" s="2"/>
      <c r="E7" s="2"/>
      <c r="F7" s="2"/>
      <c r="G7" s="2"/>
      <c r="H7" s="2"/>
      <c r="I7" s="2"/>
      <c r="J7" s="2"/>
      <c r="K7" s="2"/>
    </row>
    <row r="8" spans="1:13" ht="15" x14ac:dyDescent="0.25">
      <c r="A8" s="35" t="s">
        <v>32</v>
      </c>
      <c r="B8" s="36"/>
      <c r="C8" s="36"/>
      <c r="D8" s="36"/>
      <c r="E8" s="36"/>
      <c r="F8" s="36"/>
      <c r="G8" s="37"/>
      <c r="H8" s="38" t="s">
        <v>33</v>
      </c>
      <c r="I8" s="39"/>
      <c r="J8" s="39"/>
      <c r="K8" s="40"/>
    </row>
    <row r="9" spans="1:13" s="44" customFormat="1" ht="30" x14ac:dyDescent="0.25">
      <c r="A9" s="41" t="s">
        <v>4</v>
      </c>
      <c r="B9" s="8" t="s">
        <v>34</v>
      </c>
      <c r="C9" s="8" t="s">
        <v>11</v>
      </c>
      <c r="D9" s="8" t="s">
        <v>14</v>
      </c>
      <c r="E9" s="8" t="s">
        <v>12</v>
      </c>
      <c r="F9" s="8" t="s">
        <v>15</v>
      </c>
      <c r="G9" s="42" t="s">
        <v>35</v>
      </c>
      <c r="H9" s="43" t="s">
        <v>11</v>
      </c>
      <c r="I9" s="8" t="s">
        <v>12</v>
      </c>
      <c r="J9" s="8" t="s">
        <v>15</v>
      </c>
      <c r="K9" s="42" t="s">
        <v>36</v>
      </c>
    </row>
    <row r="10" spans="1:13" s="44" customFormat="1" ht="15" x14ac:dyDescent="0.25">
      <c r="A10" s="45" t="s">
        <v>17</v>
      </c>
      <c r="B10" s="11">
        <v>1983239739.9000001</v>
      </c>
      <c r="C10" s="11">
        <v>1111080026.5899999</v>
      </c>
      <c r="D10" s="12">
        <v>0.56023485423200692</v>
      </c>
      <c r="E10" s="11">
        <v>1111080026.5899999</v>
      </c>
      <c r="F10" s="12">
        <v>0.56023485423200692</v>
      </c>
      <c r="G10" s="46">
        <v>872159713.31000018</v>
      </c>
      <c r="H10" s="47"/>
      <c r="I10" s="11"/>
      <c r="J10" s="12"/>
      <c r="K10" s="46"/>
    </row>
    <row r="11" spans="1:13" s="44" customFormat="1" ht="15" x14ac:dyDescent="0.25">
      <c r="A11" s="41" t="s">
        <v>18</v>
      </c>
      <c r="B11" s="13">
        <v>78437703052.710007</v>
      </c>
      <c r="C11" s="13">
        <v>41101680768.139999</v>
      </c>
      <c r="D11" s="14">
        <v>0.52400413536484791</v>
      </c>
      <c r="E11" s="13">
        <v>40899709452.089996</v>
      </c>
      <c r="F11" s="14">
        <v>0.5214292089176229</v>
      </c>
      <c r="G11" s="48">
        <v>37336022284.570007</v>
      </c>
      <c r="H11" s="49"/>
      <c r="I11" s="13"/>
      <c r="J11" s="14"/>
      <c r="K11" s="48"/>
    </row>
    <row r="12" spans="1:13" s="44" customFormat="1" ht="15.75" thickBot="1" x14ac:dyDescent="0.3">
      <c r="A12" s="50" t="s">
        <v>19</v>
      </c>
      <c r="B12" s="51">
        <v>80420942792.610001</v>
      </c>
      <c r="C12" s="51">
        <v>42212760794.729996</v>
      </c>
      <c r="D12" s="52">
        <v>0.52489761160334203</v>
      </c>
      <c r="E12" s="51">
        <v>42010789478.679993</v>
      </c>
      <c r="F12" s="52">
        <v>0.52238618474067955</v>
      </c>
      <c r="G12" s="53">
        <v>38208181997.880005</v>
      </c>
      <c r="H12" s="54">
        <f t="shared" ref="E12:K12" si="0">+SUM(H10:H11)</f>
        <v>0</v>
      </c>
      <c r="I12" s="51">
        <f t="shared" si="0"/>
        <v>0</v>
      </c>
      <c r="J12" s="52">
        <v>0</v>
      </c>
      <c r="K12" s="53">
        <f t="shared" si="0"/>
        <v>0</v>
      </c>
      <c r="L12" s="55"/>
      <c r="M12" s="55"/>
    </row>
    <row r="13" spans="1:13" s="44" customFormat="1" ht="15.75" thickBot="1" x14ac:dyDescent="0.3">
      <c r="A13" s="17"/>
      <c r="B13" s="18"/>
      <c r="C13" s="18"/>
      <c r="D13" s="18"/>
      <c r="E13" s="20"/>
      <c r="F13" s="20"/>
      <c r="G13" s="20"/>
      <c r="H13" s="20"/>
      <c r="I13" s="22"/>
      <c r="J13" s="22"/>
      <c r="K13" s="22"/>
    </row>
    <row r="14" spans="1:13" s="44" customFormat="1" ht="15" x14ac:dyDescent="0.25">
      <c r="A14" s="35" t="s">
        <v>37</v>
      </c>
      <c r="B14" s="36"/>
      <c r="C14" s="36"/>
      <c r="D14" s="36"/>
      <c r="E14" s="36"/>
      <c r="F14" s="36"/>
      <c r="G14" s="37"/>
      <c r="H14" s="38" t="s">
        <v>33</v>
      </c>
      <c r="I14" s="39"/>
      <c r="J14" s="39"/>
      <c r="K14" s="40"/>
    </row>
    <row r="15" spans="1:13" s="44" customFormat="1" ht="30" x14ac:dyDescent="0.25">
      <c r="A15" s="41" t="s">
        <v>4</v>
      </c>
      <c r="B15" s="8" t="s">
        <v>34</v>
      </c>
      <c r="C15" s="8" t="s">
        <v>11</v>
      </c>
      <c r="D15" s="8" t="s">
        <v>14</v>
      </c>
      <c r="E15" s="8" t="s">
        <v>12</v>
      </c>
      <c r="F15" s="8" t="s">
        <v>15</v>
      </c>
      <c r="G15" s="42" t="s">
        <v>35</v>
      </c>
      <c r="H15" s="43" t="s">
        <v>11</v>
      </c>
      <c r="I15" s="8" t="s">
        <v>12</v>
      </c>
      <c r="J15" s="8" t="s">
        <v>15</v>
      </c>
      <c r="K15" s="42" t="s">
        <v>36</v>
      </c>
    </row>
    <row r="16" spans="1:13" s="44" customFormat="1" ht="30" x14ac:dyDescent="0.25">
      <c r="A16" s="45" t="s">
        <v>22</v>
      </c>
      <c r="B16" s="11">
        <v>1954941675.9000001</v>
      </c>
      <c r="C16" s="11">
        <v>1084719856.5899999</v>
      </c>
      <c r="D16" s="26">
        <v>0.55486046973274816</v>
      </c>
      <c r="E16" s="11">
        <v>1084719856.5899999</v>
      </c>
      <c r="F16" s="26">
        <v>0.55486046973274816</v>
      </c>
      <c r="G16" s="46">
        <v>870221819.31000018</v>
      </c>
      <c r="H16" s="47"/>
      <c r="I16" s="11"/>
      <c r="J16" s="26"/>
      <c r="K16" s="46"/>
    </row>
    <row r="17" spans="1:14" s="44" customFormat="1" ht="45" x14ac:dyDescent="0.25">
      <c r="A17" s="56" t="s">
        <v>38</v>
      </c>
      <c r="B17" s="57">
        <v>28298064</v>
      </c>
      <c r="C17" s="57">
        <v>26360170</v>
      </c>
      <c r="D17" s="26">
        <v>0.9315184953995439</v>
      </c>
      <c r="E17" s="57">
        <v>26360170</v>
      </c>
      <c r="F17" s="26">
        <v>0.9315184953995439</v>
      </c>
      <c r="G17" s="46">
        <v>1937894</v>
      </c>
      <c r="H17" s="58"/>
      <c r="I17" s="57"/>
      <c r="J17" s="59"/>
      <c r="K17" s="60"/>
    </row>
    <row r="18" spans="1:14" s="44" customFormat="1" ht="30.75" thickBot="1" x14ac:dyDescent="0.3">
      <c r="A18" s="61" t="s">
        <v>25</v>
      </c>
      <c r="B18" s="62">
        <v>1983239739.9000001</v>
      </c>
      <c r="C18" s="62">
        <v>1111080026.5899999</v>
      </c>
      <c r="D18" s="63">
        <v>0.56023485423200692</v>
      </c>
      <c r="E18" s="62">
        <v>1111080026.5899999</v>
      </c>
      <c r="F18" s="63">
        <v>0.56023485423200692</v>
      </c>
      <c r="G18" s="64">
        <v>872159713.31000018</v>
      </c>
      <c r="H18" s="65">
        <f>+SUM(H16:H16)</f>
        <v>0</v>
      </c>
      <c r="I18" s="62">
        <f>+SUM(I16:I16)</f>
        <v>0</v>
      </c>
      <c r="J18" s="63">
        <v>0</v>
      </c>
      <c r="K18" s="64">
        <f>+SUM(K16:K16)</f>
        <v>0</v>
      </c>
    </row>
    <row r="19" spans="1:14" s="44" customFormat="1" ht="15" thickBot="1" x14ac:dyDescent="0.3">
      <c r="A19" s="27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4" s="44" customFormat="1" ht="15" x14ac:dyDescent="0.25">
      <c r="A20" s="35" t="s">
        <v>39</v>
      </c>
      <c r="B20" s="36"/>
      <c r="C20" s="36"/>
      <c r="D20" s="36"/>
      <c r="E20" s="36"/>
      <c r="F20" s="36"/>
      <c r="G20" s="36"/>
      <c r="H20" s="38" t="s">
        <v>33</v>
      </c>
      <c r="I20" s="39"/>
      <c r="J20" s="39"/>
      <c r="K20" s="40"/>
    </row>
    <row r="21" spans="1:14" s="44" customFormat="1" ht="30" x14ac:dyDescent="0.25">
      <c r="A21" s="41" t="s">
        <v>4</v>
      </c>
      <c r="B21" s="8" t="s">
        <v>34</v>
      </c>
      <c r="C21" s="8" t="s">
        <v>11</v>
      </c>
      <c r="D21" s="8" t="s">
        <v>14</v>
      </c>
      <c r="E21" s="8" t="s">
        <v>12</v>
      </c>
      <c r="F21" s="8" t="s">
        <v>15</v>
      </c>
      <c r="G21" s="66" t="s">
        <v>35</v>
      </c>
      <c r="H21" s="43" t="s">
        <v>11</v>
      </c>
      <c r="I21" s="8" t="s">
        <v>12</v>
      </c>
      <c r="J21" s="8" t="s">
        <v>15</v>
      </c>
      <c r="K21" s="42" t="s">
        <v>36</v>
      </c>
    </row>
    <row r="22" spans="1:14" s="44" customFormat="1" ht="75" x14ac:dyDescent="0.25">
      <c r="A22" s="45" t="s">
        <v>40</v>
      </c>
      <c r="B22" s="11">
        <v>76496250478.110001</v>
      </c>
      <c r="C22" s="11">
        <v>39448813751.050003</v>
      </c>
      <c r="D22" s="26">
        <v>0.51569604398242486</v>
      </c>
      <c r="E22" s="11">
        <v>39246842435</v>
      </c>
      <c r="F22" s="26">
        <v>0.51305576665134445</v>
      </c>
      <c r="G22" s="67">
        <v>37047436727.059998</v>
      </c>
      <c r="H22" s="47"/>
      <c r="I22" s="47"/>
      <c r="J22" s="26"/>
      <c r="K22" s="46"/>
      <c r="L22" s="68"/>
      <c r="M22" s="55"/>
      <c r="N22" s="68"/>
    </row>
    <row r="23" spans="1:14" s="44" customFormat="1" ht="105" x14ac:dyDescent="0.25">
      <c r="A23" s="41" t="s">
        <v>41</v>
      </c>
      <c r="B23" s="13">
        <v>539457224</v>
      </c>
      <c r="C23" s="13">
        <v>539457224</v>
      </c>
      <c r="D23" s="69">
        <v>1</v>
      </c>
      <c r="E23" s="13">
        <v>539457224</v>
      </c>
      <c r="F23" s="69">
        <v>1</v>
      </c>
      <c r="G23" s="70">
        <v>0</v>
      </c>
      <c r="H23" s="49"/>
      <c r="I23" s="13"/>
      <c r="J23" s="69"/>
      <c r="K23" s="48"/>
      <c r="L23" s="68"/>
      <c r="M23" s="55"/>
      <c r="N23" s="68"/>
    </row>
    <row r="24" spans="1:14" s="9" customFormat="1" ht="90" x14ac:dyDescent="0.25">
      <c r="A24" s="45" t="s">
        <v>42</v>
      </c>
      <c r="B24" s="11">
        <v>942006951</v>
      </c>
      <c r="C24" s="11">
        <v>880953099.49000001</v>
      </c>
      <c r="D24" s="26">
        <v>0.93518747240114586</v>
      </c>
      <c r="E24" s="11">
        <v>880953099.49000001</v>
      </c>
      <c r="F24" s="26">
        <v>0.93518747240114586</v>
      </c>
      <c r="G24" s="67">
        <v>61053851.50999999</v>
      </c>
      <c r="H24" s="47"/>
      <c r="I24" s="26"/>
      <c r="J24" s="26"/>
      <c r="K24" s="71"/>
      <c r="L24" s="72"/>
      <c r="M24" s="29"/>
      <c r="N24" s="72"/>
    </row>
    <row r="25" spans="1:14" s="44" customFormat="1" ht="60" x14ac:dyDescent="0.25">
      <c r="A25" s="41" t="s">
        <v>29</v>
      </c>
      <c r="B25" s="13">
        <v>459988399.60000002</v>
      </c>
      <c r="C25" s="13">
        <v>232456693.59999999</v>
      </c>
      <c r="D25" s="69">
        <v>0.50535338239429806</v>
      </c>
      <c r="E25" s="13">
        <v>232456693.59999999</v>
      </c>
      <c r="F25" s="69">
        <v>0.50535338239429806</v>
      </c>
      <c r="G25" s="70">
        <v>227531706.00000003</v>
      </c>
      <c r="H25" s="49"/>
      <c r="I25" s="13"/>
      <c r="J25" s="69"/>
      <c r="K25" s="48"/>
      <c r="L25" s="68"/>
      <c r="M25" s="55"/>
      <c r="N25" s="68"/>
    </row>
    <row r="26" spans="1:14" s="44" customFormat="1" ht="30" x14ac:dyDescent="0.25">
      <c r="A26" s="45" t="s">
        <v>43</v>
      </c>
      <c r="B26" s="15">
        <v>78437703052.710007</v>
      </c>
      <c r="C26" s="15">
        <v>41101680768.139999</v>
      </c>
      <c r="D26" s="73">
        <v>0.52400413536484791</v>
      </c>
      <c r="E26" s="15">
        <v>40899709452.089996</v>
      </c>
      <c r="F26" s="73">
        <v>0.52238618474067955</v>
      </c>
      <c r="G26" s="15">
        <v>37336022284.57</v>
      </c>
      <c r="H26" s="74">
        <f>SUM(H22:H24)</f>
        <v>0</v>
      </c>
      <c r="I26" s="74">
        <f>SUM(I22:I24)</f>
        <v>0</v>
      </c>
      <c r="J26" s="73">
        <v>0</v>
      </c>
      <c r="K26" s="46">
        <f>+H26-I26</f>
        <v>0</v>
      </c>
    </row>
    <row r="27" spans="1:14" x14ac:dyDescent="0.2">
      <c r="B27" s="75"/>
    </row>
  </sheetData>
  <mergeCells count="10">
    <mergeCell ref="A14:G14"/>
    <mergeCell ref="H14:K14"/>
    <mergeCell ref="A20:G20"/>
    <mergeCell ref="H20:K20"/>
    <mergeCell ref="A3:K3"/>
    <mergeCell ref="A4:K4"/>
    <mergeCell ref="A5:M5"/>
    <mergeCell ref="A6:M6"/>
    <mergeCell ref="A8:G8"/>
    <mergeCell ref="H8:K8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DE142DADC2FF49AF58BB3E6C62DCA4" ma:contentTypeVersion="11" ma:contentTypeDescription="Crear nuevo documento." ma:contentTypeScope="" ma:versionID="725df6a1d5e91b627982502e16320cb1">
  <xsd:schema xmlns:xsd="http://www.w3.org/2001/XMLSchema" xmlns:xs="http://www.w3.org/2001/XMLSchema" xmlns:p="http://schemas.microsoft.com/office/2006/metadata/properties" xmlns:ns3="e85c66ed-88ef-47ad-9b64-daaff1699591" targetNamespace="http://schemas.microsoft.com/office/2006/metadata/properties" ma:root="true" ma:fieldsID="22760907ce0bef97396fcd3e04a17c56" ns3:_="">
    <xsd:import namespace="e85c66ed-88ef-47ad-9b64-daaff169959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c66ed-88ef-47ad-9b64-daaff169959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5c66ed-88ef-47ad-9b64-daaff1699591" xsi:nil="true"/>
  </documentManagement>
</p:properties>
</file>

<file path=customXml/itemProps1.xml><?xml version="1.0" encoding="utf-8"?>
<ds:datastoreItem xmlns:ds="http://schemas.openxmlformats.org/officeDocument/2006/customXml" ds:itemID="{8DC82AC8-BC3C-4DA2-9443-548097CEB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c66ed-88ef-47ad-9b64-daaff1699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9AD1-CAC7-4C39-952C-436C5080FD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9BDE22-324B-4CBF-8097-D2178CD5223C}">
  <ds:schemaRefs>
    <ds:schemaRef ds:uri="e85c66ed-88ef-47ad-9b64-daaff169959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Ejecución 2026</vt:lpstr>
      <vt:lpstr>Resumen Rezago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SMIDTH  ROMERO GUIZA</dc:creator>
  <cp:lastModifiedBy>JULIETH SMIDTH  ROMERO GUIZA</cp:lastModifiedBy>
  <dcterms:created xsi:type="dcterms:W3CDTF">2026-07-01T17:05:06Z</dcterms:created>
  <dcterms:modified xsi:type="dcterms:W3CDTF">2026-07-01T17:05:59Z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0x010100EADE142DADC2FF49AF58BB3E6C62DCA4</vt:lpwstr>
  </property>
</Properties>
</file>